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harts/chart27.xml" ContentType="application/vnd.openxmlformats-officedocument.drawingml.chart+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charts/chart3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charts/chart37.xml" ContentType="application/vnd.openxmlformats-officedocument.drawingml.chart+xml"/>
  <Override PartName="/xl/charts/style26.xml" ContentType="application/vnd.ms-office.chartstyle+xml"/>
  <Override PartName="/xl/charts/colors26.xml" ContentType="application/vnd.ms-office.chartcolorstyle+xml"/>
  <Override PartName="/xl/charts/chart3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2.xml" ContentType="application/vnd.openxmlformats-officedocument.drawing+xml"/>
  <Override PartName="/xl/charts/chart4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3.xml" ContentType="application/vnd.openxmlformats-officedocument.drawing+xml"/>
  <Override PartName="/xl/charts/chart4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harts/chartEx1.xml" ContentType="application/vnd.ms-office.chartex+xml"/>
  <Override PartName="/xl/charts/style33.xml" ContentType="application/vnd.ms-office.chartstyle+xml"/>
  <Override PartName="/xl/charts/colors33.xml" ContentType="application/vnd.ms-office.chartcolorstyle+xml"/>
  <Override PartName="/xl/charts/chartEx2.xml" ContentType="application/vnd.ms-office.chartex+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Ex3.xml" ContentType="application/vnd.ms-office.chartex+xml"/>
  <Override PartName="/xl/charts/style40.xml" ContentType="application/vnd.ms-office.chartstyle+xml"/>
  <Override PartName="/xl/charts/colors40.xml" ContentType="application/vnd.ms-office.chartcolorstyle+xml"/>
  <Override PartName="/xl/charts/chartEx4.xml" ContentType="application/vnd.ms-office.chartex+xml"/>
  <Override PartName="/xl/charts/style41.xml" ContentType="application/vnd.ms-office.chartstyle+xml"/>
  <Override PartName="/xl/charts/colors41.xml" ContentType="application/vnd.ms-office.chartcolorstyle+xml"/>
  <Override PartName="/xl/drawings/drawing16.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charts/chart52.xml" ContentType="application/vnd.openxmlformats-officedocument.drawingml.chart+xml"/>
  <Override PartName="/xl/charts/style45.xml" ContentType="application/vnd.ms-office.chartstyle+xml"/>
  <Override PartName="/xl/charts/colors45.xml" ContentType="application/vnd.ms-office.chartcolorstyle+xml"/>
  <Override PartName="/xl/charts/chart53.xml" ContentType="application/vnd.openxmlformats-officedocument.drawingml.chart+xml"/>
  <Override PartName="/xl/charts/style46.xml" ContentType="application/vnd.ms-office.chartstyle+xml"/>
  <Override PartName="/xl/charts/colors46.xml" ContentType="application/vnd.ms-office.chartcolorstyle+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charts/chart55.xml" ContentType="application/vnd.openxmlformats-officedocument.drawingml.chart+xml"/>
  <Override PartName="/xl/charts/style48.xml" ContentType="application/vnd.ms-office.chartstyle+xml"/>
  <Override PartName="/xl/charts/colors48.xml" ContentType="application/vnd.ms-office.chartcolorstyle+xml"/>
  <Override PartName="/xl/charts/chart5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harts/chart57.xml" ContentType="application/vnd.openxmlformats-officedocument.drawingml.chart+xml"/>
  <Override PartName="/xl/charts/style50.xml" ContentType="application/vnd.ms-office.chartstyle+xml"/>
  <Override PartName="/xl/charts/colors50.xml" ContentType="application/vnd.ms-office.chartcolorstyle+xml"/>
  <Override PartName="/xl/charts/chart58.xml" ContentType="application/vnd.openxmlformats-officedocument.drawingml.chart+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charts/chart63.xml" ContentType="application/vnd.openxmlformats-officedocument.drawingml.chart+xml"/>
  <Override PartName="/xl/charts/style55.xml" ContentType="application/vnd.ms-office.chartstyle+xml"/>
  <Override PartName="/xl/charts/colors55.xml" ContentType="application/vnd.ms-office.chartcolorstyle+xml"/>
  <Override PartName="/xl/charts/chart64.xml" ContentType="application/vnd.openxmlformats-officedocument.drawingml.chart+xml"/>
  <Override PartName="/xl/drawings/drawing1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charts/chart68.xml" ContentType="application/vnd.openxmlformats-officedocument.drawingml.chart+xml"/>
  <Override PartName="/xl/charts/chart6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O:\Forschung_National\5_Projekte\Gebäude-Ressourcenpass\4_Ergebnisse\3_Eingabeformat_230306\Webseite\"/>
    </mc:Choice>
  </mc:AlternateContent>
  <xr:revisionPtr revIDLastSave="0" documentId="13_ncr:1_{58274E0F-2123-43D3-9233-11841401E419}" xr6:coauthVersionLast="47" xr6:coauthVersionMax="47" xr10:uidLastSave="{00000000-0000-0000-0000-000000000000}"/>
  <bookViews>
    <workbookView xWindow="-110" yWindow="-110" windowWidth="25820" windowHeight="14020" tabRatio="933" activeTab="5" xr2:uid="{B32E0821-2A19-4EB9-ADFA-9096DB7B0082}"/>
  </bookViews>
  <sheets>
    <sheet name="Start" sheetId="31" r:id="rId1"/>
    <sheet name="0-Eingabewerte" sheetId="1" r:id="rId2"/>
    <sheet name="0-Quoten" sheetId="3" r:id="rId3"/>
    <sheet name="1-GRP-vollständig (2)" sheetId="32" state="hidden" r:id="rId4"/>
    <sheet name="1-GRP-vollständig" sheetId="23" r:id="rId5"/>
    <sheet name="1-GRP-reduziert" sheetId="29" r:id="rId6"/>
    <sheet name="2-GRP-reduziert-alt" sheetId="27" state="hidden" r:id="rId7"/>
    <sheet name="2-Materialität" sheetId="10" r:id="rId8"/>
    <sheet name="3-Umweltwirkung" sheetId="11" r:id="rId9"/>
    <sheet name="4-Flexibilität" sheetId="12" r:id="rId10"/>
    <sheet name="5-Zirkularität" sheetId="14" r:id="rId11"/>
    <sheet name="6-Dokumentation" sheetId="9" r:id="rId12"/>
    <sheet name="7-Zusätzliches" sheetId="21" r:id="rId13"/>
    <sheet name="A1-Drop-Down" sheetId="7" r:id="rId14"/>
    <sheet name="A2-DQI" sheetId="15" r:id="rId15"/>
    <sheet name="A3-Standardauswahl" sheetId="16" state="hidden" r:id="rId16"/>
    <sheet name="1_vollständig_Sun" sheetId="24" state="hidden" r:id="rId17"/>
    <sheet name="1_vollständig_Balken" sheetId="2" state="hidden" r:id="rId18"/>
    <sheet name="1-2_1_vollständig_Pie" sheetId="26" state="hidden" r:id="rId19"/>
    <sheet name="1-2_2_vollständig_Pie" sheetId="25" state="hidden" r:id="rId20"/>
  </sheets>
  <definedNames>
    <definedName name="_xlnm._FilterDatabase" localSheetId="1" hidden="1">'0-Eingabewerte'!$L$19:$N$164</definedName>
    <definedName name="_xlchart.v1.0" hidden="1">'1_vollständig_Sun'!$I$17:$K$22</definedName>
    <definedName name="_xlchart.v1.1" hidden="1">'1_vollständig_Sun'!$L$17:$L$22</definedName>
    <definedName name="_xlchart.v1.10" hidden="1">'1_vollständig_Sun'!$M$31:$M$37</definedName>
    <definedName name="_xlchart.v1.2" hidden="1">'1_vollständig_Sun'!$M$17:$M$22</definedName>
    <definedName name="_xlchart.v1.3" hidden="1">'1_vollständig_Sun'!$C$55:$D$60</definedName>
    <definedName name="_xlchart.v1.4" hidden="1">'1_vollständig_Sun'!$E$55:$E$60</definedName>
    <definedName name="_xlchart.v1.5" hidden="1">'1_vollständig_Sun'!$I$55:$K$61</definedName>
    <definedName name="_xlchart.v1.6" hidden="1">'1_vollständig_Sun'!$L$55:$L$61</definedName>
    <definedName name="_xlchart.v1.7" hidden="1">'1_vollständig_Sun'!$M$55:$M$61</definedName>
    <definedName name="_xlchart.v1.8" hidden="1">'1_vollständig_Sun'!$I$31:$K$37</definedName>
    <definedName name="_xlchart.v1.9" hidden="1">'1_vollständig_Sun'!$L$31:$L$37</definedName>
    <definedName name="_xlnm.Print_Area" localSheetId="1">'0-Eingabewerte'!$A$1:$AK$169</definedName>
    <definedName name="_xlnm.Print_Area" localSheetId="2">'0-Quoten'!$A$1:$H$85</definedName>
    <definedName name="_xlnm.Print_Area" localSheetId="17">'1_vollständig_Balken'!$A$1:$O$72</definedName>
    <definedName name="_xlnm.Print_Area" localSheetId="16">'1_vollständig_Sun'!$A$1:$P$72</definedName>
    <definedName name="_xlnm.Print_Area" localSheetId="18">'1-2_1_vollständig_Pie'!$A$1:$O$61</definedName>
    <definedName name="_xlnm.Print_Area" localSheetId="19">'1-2_2_vollständig_Pie'!$A$1:$O$56</definedName>
    <definedName name="_xlnm.Print_Area" localSheetId="5">'1-GRP-reduziert'!$A$1:$O$72</definedName>
    <definedName name="_xlnm.Print_Area" localSheetId="4">'1-GRP-vollständig'!$A$1:$O$75</definedName>
    <definedName name="_xlnm.Print_Area" localSheetId="3">'1-GRP-vollständig (2)'!$A$1:$O$73</definedName>
    <definedName name="_xlnm.Print_Area" localSheetId="6">'2-GRP-reduziert-alt'!$A$1:$O$72</definedName>
    <definedName name="_xlnm.Print_Area" localSheetId="7">'2-Materialität'!$A$1:$Z$60</definedName>
    <definedName name="_xlnm.Print_Area" localSheetId="8">'3-Umweltwirkung'!$A$1:$Z$67</definedName>
    <definedName name="_xlnm.Print_Area" localSheetId="9">'4-Flexibilität'!$A$1:$Z$45</definedName>
    <definedName name="_xlnm.Print_Area" localSheetId="10">'5-Zirkularität'!$A$1:$Z$60</definedName>
    <definedName name="_xlnm.Print_Area" localSheetId="11">'6-Dokumentation'!$A$1:$Z$35</definedName>
    <definedName name="_xlnm.Print_Area" localSheetId="12">'7-Zusätzliches'!$A$1:$Z$35</definedName>
    <definedName name="_xlnm.Print_Area" localSheetId="14">'A2-DQI'!$B$1:$E$29</definedName>
    <definedName name="_xlnm.Print_Area" localSheetId="0">Start!$A$1:$Q$140</definedName>
    <definedName name="_xlnm.Criteria" localSheetId="1">'0-Eingabewerte'!#REF!</definedName>
    <definedName name="_xlnm.Criteria" localSheetId="0">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2" i="1" l="1"/>
  <c r="N16" i="7"/>
  <c r="M16" i="7"/>
  <c r="M62" i="23"/>
  <c r="K62" i="23"/>
  <c r="I62" i="23"/>
  <c r="M61" i="23"/>
  <c r="M59" i="29"/>
  <c r="K59" i="29"/>
  <c r="I59" i="29"/>
  <c r="M58" i="29"/>
  <c r="K58" i="29"/>
  <c r="M39" i="29"/>
  <c r="I39" i="29"/>
  <c r="N38" i="29"/>
  <c r="K38" i="29"/>
  <c r="J38" i="29"/>
  <c r="H38" i="29"/>
  <c r="G38" i="29"/>
  <c r="E38" i="29"/>
  <c r="N43" i="23"/>
  <c r="K43" i="23"/>
  <c r="J43" i="23"/>
  <c r="H43" i="23"/>
  <c r="G43" i="23"/>
  <c r="E43" i="23"/>
  <c r="C38" i="29"/>
  <c r="C43" i="23"/>
  <c r="K37" i="29"/>
  <c r="J37" i="29"/>
  <c r="H37" i="29"/>
  <c r="G37" i="29"/>
  <c r="E37" i="29"/>
  <c r="E39" i="29"/>
  <c r="B39" i="29"/>
  <c r="B37" i="29"/>
  <c r="M44" i="23"/>
  <c r="B44" i="23"/>
  <c r="E44" i="23"/>
  <c r="I44" i="23"/>
  <c r="K42" i="23"/>
  <c r="J42" i="23"/>
  <c r="H42" i="23"/>
  <c r="F34" i="11"/>
  <c r="F35" i="11"/>
  <c r="G15" i="11"/>
  <c r="Z15" i="11"/>
  <c r="G40" i="11"/>
  <c r="F32" i="11"/>
  <c r="F24" i="11"/>
  <c r="F16" i="11"/>
  <c r="G42" i="23"/>
  <c r="E42" i="23"/>
  <c r="N1" i="7" l="1"/>
  <c r="M1" i="7"/>
  <c r="C67" i="23"/>
  <c r="C68" i="23"/>
  <c r="H68" i="23"/>
  <c r="C69" i="23"/>
  <c r="H69" i="23"/>
  <c r="C70" i="23"/>
  <c r="H70" i="23"/>
  <c r="B7" i="11"/>
  <c r="E65" i="23"/>
  <c r="C65" i="23"/>
  <c r="B64" i="23"/>
  <c r="F62" i="23"/>
  <c r="E62" i="23"/>
  <c r="C62" i="23"/>
  <c r="B62" i="23"/>
  <c r="E60" i="23"/>
  <c r="B60" i="23"/>
  <c r="E58" i="23"/>
  <c r="C56" i="23"/>
  <c r="B56" i="23"/>
  <c r="F54" i="23"/>
  <c r="E54" i="23"/>
  <c r="C54" i="23"/>
  <c r="B54" i="23"/>
  <c r="E52" i="23"/>
  <c r="B52" i="23"/>
  <c r="E51" i="23"/>
  <c r="C50" i="23"/>
  <c r="B50" i="23"/>
  <c r="K61" i="23"/>
  <c r="I61" i="23"/>
  <c r="H61" i="23"/>
  <c r="H72" i="32"/>
  <c r="C72" i="32"/>
  <c r="B72" i="32"/>
  <c r="J71" i="32"/>
  <c r="H71" i="32"/>
  <c r="C71" i="32"/>
  <c r="B71" i="32"/>
  <c r="H70" i="32"/>
  <c r="C70" i="32"/>
  <c r="B70" i="32"/>
  <c r="H69" i="32"/>
  <c r="C69" i="32"/>
  <c r="B69" i="32"/>
  <c r="H68" i="32"/>
  <c r="C68" i="32"/>
  <c r="B68" i="32"/>
  <c r="C67" i="32"/>
  <c r="O66" i="32"/>
  <c r="N66" i="32"/>
  <c r="K66" i="32"/>
  <c r="H66" i="32"/>
  <c r="O65" i="32"/>
  <c r="N65" i="32"/>
  <c r="J65" i="32"/>
  <c r="H65" i="32"/>
  <c r="E65" i="32"/>
  <c r="C65" i="32"/>
  <c r="I64" i="32"/>
  <c r="H64" i="32"/>
  <c r="B64" i="32"/>
  <c r="F63" i="32"/>
  <c r="E63" i="32"/>
  <c r="C63" i="32"/>
  <c r="B63" i="32"/>
  <c r="K62" i="32"/>
  <c r="E62" i="32"/>
  <c r="I61" i="32"/>
  <c r="H61" i="32"/>
  <c r="C61" i="32"/>
  <c r="B61" i="32"/>
  <c r="C59" i="32"/>
  <c r="K57" i="32"/>
  <c r="I57" i="32"/>
  <c r="K56" i="32"/>
  <c r="L55" i="32" s="1"/>
  <c r="I56" i="32"/>
  <c r="E56" i="32"/>
  <c r="C56" i="32"/>
  <c r="K55" i="32"/>
  <c r="I55" i="32"/>
  <c r="E55" i="32"/>
  <c r="C55" i="32"/>
  <c r="K54" i="32"/>
  <c r="I54" i="32"/>
  <c r="E54" i="32"/>
  <c r="C54" i="32"/>
  <c r="K53" i="32"/>
  <c r="I53" i="32"/>
  <c r="E53" i="32"/>
  <c r="C53" i="32"/>
  <c r="K52" i="32"/>
  <c r="I52" i="32"/>
  <c r="E52" i="32"/>
  <c r="C52" i="32"/>
  <c r="K51" i="32"/>
  <c r="I51" i="32"/>
  <c r="E51" i="32"/>
  <c r="C51" i="32"/>
  <c r="I49" i="32"/>
  <c r="H49" i="32"/>
  <c r="C49" i="32"/>
  <c r="B49" i="32"/>
  <c r="C48" i="32"/>
  <c r="K47" i="32"/>
  <c r="I47" i="32"/>
  <c r="H47" i="32"/>
  <c r="E47" i="32"/>
  <c r="C47" i="32"/>
  <c r="B47" i="32"/>
  <c r="L46" i="32"/>
  <c r="K46" i="32"/>
  <c r="I46" i="32"/>
  <c r="H46" i="32"/>
  <c r="F46" i="32"/>
  <c r="E46" i="32"/>
  <c r="C46" i="32"/>
  <c r="B46" i="32"/>
  <c r="L45" i="32"/>
  <c r="K45" i="32"/>
  <c r="I45" i="32"/>
  <c r="H45" i="32"/>
  <c r="F45" i="32"/>
  <c r="E45" i="32"/>
  <c r="C45" i="32"/>
  <c r="B45" i="32"/>
  <c r="C44" i="32"/>
  <c r="K43" i="32" a="1"/>
  <c r="K43" i="32" s="1"/>
  <c r="I43" i="32"/>
  <c r="B43" i="32"/>
  <c r="C42" i="32"/>
  <c r="B41" i="32"/>
  <c r="C40" i="32"/>
  <c r="K39" i="32"/>
  <c r="I39" i="32"/>
  <c r="H39" i="32"/>
  <c r="E39" i="32"/>
  <c r="B39" i="32"/>
  <c r="K38" i="32"/>
  <c r="I38" i="32"/>
  <c r="H38" i="32"/>
  <c r="E38" i="32"/>
  <c r="K36" i="32"/>
  <c r="I36" i="32"/>
  <c r="E36" i="32"/>
  <c r="C36" i="32"/>
  <c r="B36" i="32"/>
  <c r="K35" i="32"/>
  <c r="I35" i="32"/>
  <c r="K34" i="32"/>
  <c r="I34" i="32"/>
  <c r="E34" i="32"/>
  <c r="K33" i="32"/>
  <c r="I33" i="32"/>
  <c r="E33" i="32"/>
  <c r="B33" i="32"/>
  <c r="K32" i="32"/>
  <c r="I32" i="32"/>
  <c r="K31" i="32"/>
  <c r="I31" i="32"/>
  <c r="B31" i="32"/>
  <c r="K30" i="32"/>
  <c r="I30" i="32"/>
  <c r="E29" i="32"/>
  <c r="C29" i="32"/>
  <c r="B29" i="32"/>
  <c r="I28" i="32"/>
  <c r="H28" i="32"/>
  <c r="E28" i="32"/>
  <c r="C28" i="32"/>
  <c r="B28" i="32"/>
  <c r="E27" i="32"/>
  <c r="C27" i="32"/>
  <c r="B27" i="32"/>
  <c r="K25" i="32"/>
  <c r="I25" i="32"/>
  <c r="H25" i="32"/>
  <c r="C25" i="32"/>
  <c r="C24" i="32"/>
  <c r="C23" i="32"/>
  <c r="K22" i="32"/>
  <c r="L22" i="32" s="1"/>
  <c r="I22" i="32"/>
  <c r="C22" i="32"/>
  <c r="K21" i="32"/>
  <c r="I21" i="32"/>
  <c r="C21" i="32"/>
  <c r="K20" i="32"/>
  <c r="I20" i="32"/>
  <c r="C20" i="32"/>
  <c r="K19" i="32"/>
  <c r="I19" i="32"/>
  <c r="C19" i="32"/>
  <c r="K18" i="32"/>
  <c r="I18" i="32"/>
  <c r="C18" i="32"/>
  <c r="K17" i="32"/>
  <c r="I17" i="32"/>
  <c r="C17" i="32"/>
  <c r="I15" i="32"/>
  <c r="H15" i="32"/>
  <c r="C15" i="32"/>
  <c r="B15" i="32"/>
  <c r="C14" i="32"/>
  <c r="K13" i="32"/>
  <c r="I13" i="32"/>
  <c r="H13" i="32"/>
  <c r="E13" i="32"/>
  <c r="C13" i="32"/>
  <c r="B13" i="32"/>
  <c r="K12" i="32"/>
  <c r="I12" i="32"/>
  <c r="H12" i="32"/>
  <c r="E12" i="32"/>
  <c r="C12" i="32"/>
  <c r="B12" i="32"/>
  <c r="K11" i="32"/>
  <c r="I11" i="32"/>
  <c r="H11" i="32"/>
  <c r="E11" i="32"/>
  <c r="C11" i="32"/>
  <c r="B11" i="32"/>
  <c r="K10" i="32"/>
  <c r="I10" i="32"/>
  <c r="H10" i="32"/>
  <c r="E10" i="32"/>
  <c r="C10" i="32"/>
  <c r="B10" i="32"/>
  <c r="K9" i="32"/>
  <c r="I9" i="32"/>
  <c r="H9" i="32"/>
  <c r="E9" i="32"/>
  <c r="C9" i="32"/>
  <c r="B9" i="32"/>
  <c r="K8" i="32"/>
  <c r="I8" i="32"/>
  <c r="H8" i="32"/>
  <c r="E8" i="32"/>
  <c r="C8" i="32"/>
  <c r="B8" i="32"/>
  <c r="K7" i="32"/>
  <c r="I7" i="32"/>
  <c r="H7" i="32"/>
  <c r="E7" i="32"/>
  <c r="C7" i="32"/>
  <c r="B7" i="32"/>
  <c r="K6" i="32"/>
  <c r="I6" i="32"/>
  <c r="H6" i="32"/>
  <c r="E6" i="32"/>
  <c r="C6" i="32"/>
  <c r="B6" i="32"/>
  <c r="K5" i="32"/>
  <c r="I5" i="32"/>
  <c r="H5" i="32"/>
  <c r="E5" i="32"/>
  <c r="C5" i="32"/>
  <c r="B5" i="32"/>
  <c r="C4" i="32"/>
  <c r="N3" i="32"/>
  <c r="L3" i="32"/>
  <c r="D3" i="32"/>
  <c r="N2" i="32"/>
  <c r="L2" i="32"/>
  <c r="D2" i="32"/>
  <c r="F54" i="32" l="1"/>
  <c r="L33" i="32"/>
  <c r="B66" i="3"/>
  <c r="A66" i="3"/>
  <c r="B51" i="29"/>
  <c r="B49" i="29"/>
  <c r="B47" i="29"/>
  <c r="B34" i="29"/>
  <c r="B39" i="23"/>
  <c r="J122" i="1"/>
  <c r="J72" i="1"/>
  <c r="J71" i="1"/>
  <c r="J49" i="1"/>
  <c r="J62" i="29"/>
  <c r="K45" i="29"/>
  <c r="I45" i="29"/>
  <c r="H45" i="29"/>
  <c r="E45" i="29"/>
  <c r="C45" i="29"/>
  <c r="B45" i="29"/>
  <c r="W45" i="14"/>
  <c r="G45" i="14"/>
  <c r="C45" i="14"/>
  <c r="B45" i="14"/>
  <c r="W44" i="14"/>
  <c r="G44" i="14"/>
  <c r="C44" i="14"/>
  <c r="B44" i="14"/>
  <c r="W40" i="14"/>
  <c r="C40" i="14"/>
  <c r="H63" i="29"/>
  <c r="H62" i="29"/>
  <c r="H61" i="29"/>
  <c r="H66" i="23"/>
  <c r="H65" i="23"/>
  <c r="J152" i="1"/>
  <c r="B53" i="29"/>
  <c r="B57" i="29"/>
  <c r="E57" i="29"/>
  <c r="E49" i="29"/>
  <c r="J78" i="1"/>
  <c r="J77" i="1"/>
  <c r="C38" i="12"/>
  <c r="B37" i="12"/>
  <c r="F46" i="23"/>
  <c r="N3" i="29"/>
  <c r="L3" i="29"/>
  <c r="D3" i="29"/>
  <c r="N2" i="29"/>
  <c r="L2" i="29"/>
  <c r="D2" i="29"/>
  <c r="G7" i="11"/>
  <c r="C7" i="11"/>
  <c r="G9" i="11"/>
  <c r="C9" i="11"/>
  <c r="B9" i="11"/>
  <c r="B40" i="14"/>
  <c r="P53" i="10"/>
  <c r="Z53" i="10"/>
  <c r="C53" i="10"/>
  <c r="B53" i="10"/>
  <c r="Z48" i="10"/>
  <c r="Z47" i="10"/>
  <c r="Z46" i="10"/>
  <c r="C48" i="10"/>
  <c r="B48" i="10"/>
  <c r="C47" i="10"/>
  <c r="B47" i="10"/>
  <c r="C51" i="10"/>
  <c r="C50" i="10"/>
  <c r="B50" i="10"/>
  <c r="J55" i="1"/>
  <c r="E29" i="29"/>
  <c r="J54" i="1"/>
  <c r="B33" i="23"/>
  <c r="B29" i="29"/>
  <c r="J84" i="1" l="1"/>
  <c r="W49" i="14" l="1"/>
  <c r="G49" i="14"/>
  <c r="C49" i="14"/>
  <c r="B49" i="14"/>
  <c r="W48" i="14"/>
  <c r="G48" i="14"/>
  <c r="C48" i="14"/>
  <c r="B48" i="14"/>
  <c r="G47" i="14"/>
  <c r="T14" i="9"/>
  <c r="G14" i="9"/>
  <c r="C14" i="9"/>
  <c r="B14" i="9"/>
  <c r="T13" i="9"/>
  <c r="G13" i="9"/>
  <c r="C13" i="9"/>
  <c r="B13" i="9"/>
  <c r="G11" i="9"/>
  <c r="C11" i="9"/>
  <c r="B11" i="9"/>
  <c r="G10" i="9"/>
  <c r="C10" i="9"/>
  <c r="B10" i="9"/>
  <c r="G9" i="9"/>
  <c r="C9" i="9"/>
  <c r="B9" i="9"/>
  <c r="G8" i="9"/>
  <c r="C8" i="9"/>
  <c r="B8" i="9"/>
  <c r="G7" i="9"/>
  <c r="C7" i="9"/>
  <c r="B7" i="9"/>
  <c r="G6" i="9"/>
  <c r="C6" i="9"/>
  <c r="B6" i="9"/>
  <c r="C4" i="9"/>
  <c r="W47" i="14"/>
  <c r="C47" i="14"/>
  <c r="B47" i="14"/>
  <c r="W42" i="14"/>
  <c r="G42" i="14"/>
  <c r="C42" i="14"/>
  <c r="B42" i="14"/>
  <c r="W41" i="14"/>
  <c r="G41" i="14"/>
  <c r="C41" i="14"/>
  <c r="B41" i="14"/>
  <c r="W38" i="14"/>
  <c r="G38" i="14"/>
  <c r="C38" i="14"/>
  <c r="B38" i="14"/>
  <c r="B29" i="14"/>
  <c r="B22" i="14"/>
  <c r="B15" i="14"/>
  <c r="C4" i="14"/>
  <c r="W15" i="12"/>
  <c r="J15" i="12"/>
  <c r="C15" i="12"/>
  <c r="B15" i="12"/>
  <c r="W14" i="12"/>
  <c r="J14" i="12"/>
  <c r="C14" i="12"/>
  <c r="B14" i="12"/>
  <c r="W12" i="12"/>
  <c r="J12" i="12"/>
  <c r="C12" i="12"/>
  <c r="B12" i="12"/>
  <c r="W11" i="12"/>
  <c r="J11" i="12"/>
  <c r="C11" i="12"/>
  <c r="B11" i="12"/>
  <c r="W10" i="12"/>
  <c r="J10" i="12"/>
  <c r="C10" i="12"/>
  <c r="B10" i="12"/>
  <c r="W8" i="12"/>
  <c r="J8" i="12"/>
  <c r="C8" i="12"/>
  <c r="B8" i="12"/>
  <c r="W7" i="12"/>
  <c r="J7" i="12"/>
  <c r="C7" i="12"/>
  <c r="B7" i="12"/>
  <c r="W6" i="12"/>
  <c r="J6" i="12"/>
  <c r="C6" i="12"/>
  <c r="B6" i="12"/>
  <c r="C4" i="12"/>
  <c r="G66" i="11"/>
  <c r="S65" i="11"/>
  <c r="G65" i="11"/>
  <c r="C66" i="11"/>
  <c r="B66" i="11"/>
  <c r="C65" i="11"/>
  <c r="B65" i="11"/>
  <c r="C63" i="11"/>
  <c r="B63" i="11"/>
  <c r="B42" i="11"/>
  <c r="B41" i="11"/>
  <c r="Z38" i="11"/>
  <c r="B38" i="11"/>
  <c r="B18" i="11"/>
  <c r="B16" i="11"/>
  <c r="Y3" i="21"/>
  <c r="D3" i="21"/>
  <c r="Y2" i="21"/>
  <c r="D2" i="21"/>
  <c r="Y3" i="9"/>
  <c r="D3" i="9"/>
  <c r="Y2" i="9"/>
  <c r="D2" i="9"/>
  <c r="Y3" i="14"/>
  <c r="D3" i="14"/>
  <c r="Y2" i="14"/>
  <c r="D2" i="14"/>
  <c r="Y3" i="12"/>
  <c r="D3" i="12"/>
  <c r="Y2" i="12"/>
  <c r="D2" i="12"/>
  <c r="Y3" i="11"/>
  <c r="D3" i="11"/>
  <c r="Y2" i="11"/>
  <c r="D2" i="11"/>
  <c r="C4" i="11"/>
  <c r="C4" i="10"/>
  <c r="B38" i="10"/>
  <c r="B31" i="10"/>
  <c r="B26" i="10"/>
  <c r="B15" i="10"/>
  <c r="Y3" i="10"/>
  <c r="Y2" i="10"/>
  <c r="D3" i="10"/>
  <c r="D2" i="10"/>
  <c r="Y38" i="11"/>
  <c r="G63" i="11"/>
  <c r="E55" i="29"/>
  <c r="F51" i="29"/>
  <c r="E51" i="29"/>
  <c r="C51" i="29"/>
  <c r="H58" i="29"/>
  <c r="I58" i="29"/>
  <c r="H65" i="29"/>
  <c r="H69" i="29"/>
  <c r="J68" i="29"/>
  <c r="H68" i="29"/>
  <c r="H66" i="29"/>
  <c r="H67" i="29"/>
  <c r="C65" i="29"/>
  <c r="C66" i="29"/>
  <c r="C67" i="29"/>
  <c r="C68" i="29"/>
  <c r="C69" i="29"/>
  <c r="B65" i="29"/>
  <c r="B66" i="29"/>
  <c r="B67" i="29"/>
  <c r="B68" i="29"/>
  <c r="B69" i="29"/>
  <c r="H72" i="23"/>
  <c r="J71" i="23"/>
  <c r="H71" i="23"/>
  <c r="C53" i="29"/>
  <c r="O63" i="29"/>
  <c r="N63" i="29"/>
  <c r="K63" i="29"/>
  <c r="O62" i="29"/>
  <c r="N62" i="29"/>
  <c r="E62" i="29"/>
  <c r="C62" i="29"/>
  <c r="O66" i="23"/>
  <c r="O65" i="23"/>
  <c r="N66" i="23"/>
  <c r="N65" i="23"/>
  <c r="J65" i="23"/>
  <c r="J154" i="1"/>
  <c r="J153" i="1"/>
  <c r="F59" i="29"/>
  <c r="E59" i="29"/>
  <c r="C59" i="29"/>
  <c r="B59" i="29"/>
  <c r="E48" i="29"/>
  <c r="K34" i="29"/>
  <c r="H32" i="29"/>
  <c r="K32" i="29"/>
  <c r="I32" i="29"/>
  <c r="J82" i="1"/>
  <c r="K29" i="29"/>
  <c r="I29" i="29"/>
  <c r="H29" i="29"/>
  <c r="K30" i="29"/>
  <c r="I30" i="29"/>
  <c r="H30" i="29"/>
  <c r="B28" i="29"/>
  <c r="C64" i="29"/>
  <c r="I61" i="29"/>
  <c r="B61" i="29"/>
  <c r="K55" i="29"/>
  <c r="I55" i="29"/>
  <c r="K54" i="29"/>
  <c r="I54" i="29"/>
  <c r="K53" i="29"/>
  <c r="I53" i="29"/>
  <c r="K52" i="29"/>
  <c r="I52" i="29"/>
  <c r="K51" i="29"/>
  <c r="I51" i="29"/>
  <c r="K50" i="29"/>
  <c r="I50" i="29"/>
  <c r="K49" i="29"/>
  <c r="I49" i="29"/>
  <c r="I47" i="29"/>
  <c r="H47" i="29"/>
  <c r="C47" i="29"/>
  <c r="C46" i="29"/>
  <c r="C40" i="29"/>
  <c r="C36" i="29"/>
  <c r="E34" i="29"/>
  <c r="E33" i="29"/>
  <c r="E32" i="29"/>
  <c r="C32" i="29"/>
  <c r="B32" i="29"/>
  <c r="E30" i="29"/>
  <c r="I28" i="29"/>
  <c r="H28" i="29"/>
  <c r="K25" i="29"/>
  <c r="I25" i="29"/>
  <c r="H25" i="29"/>
  <c r="C25" i="29"/>
  <c r="C24" i="29"/>
  <c r="C23" i="29"/>
  <c r="K22" i="29"/>
  <c r="L22" i="29" s="1"/>
  <c r="I22" i="29"/>
  <c r="C22" i="29"/>
  <c r="K21" i="29"/>
  <c r="I21" i="29"/>
  <c r="C21" i="29"/>
  <c r="K20" i="29"/>
  <c r="I20" i="29"/>
  <c r="C20" i="29"/>
  <c r="K19" i="29"/>
  <c r="I19" i="29"/>
  <c r="C19" i="29"/>
  <c r="K18" i="29"/>
  <c r="I18" i="29"/>
  <c r="C18" i="29"/>
  <c r="K17" i="29"/>
  <c r="I17" i="29"/>
  <c r="C17" i="29"/>
  <c r="I15" i="29"/>
  <c r="H15" i="29"/>
  <c r="C15" i="29"/>
  <c r="B15" i="29"/>
  <c r="C14" i="29"/>
  <c r="K13" i="29"/>
  <c r="I13" i="29"/>
  <c r="H13" i="29"/>
  <c r="E13" i="29"/>
  <c r="C13" i="29"/>
  <c r="B13" i="29"/>
  <c r="K12" i="29"/>
  <c r="I12" i="29"/>
  <c r="H12" i="29"/>
  <c r="E12" i="29"/>
  <c r="C12" i="29"/>
  <c r="B12" i="29"/>
  <c r="K11" i="29"/>
  <c r="I11" i="29"/>
  <c r="H11" i="29"/>
  <c r="E11" i="29"/>
  <c r="C11" i="29"/>
  <c r="B11" i="29"/>
  <c r="K10" i="29"/>
  <c r="I10" i="29"/>
  <c r="H10" i="29"/>
  <c r="E10" i="29"/>
  <c r="C10" i="29"/>
  <c r="B10" i="29"/>
  <c r="K9" i="29"/>
  <c r="I9" i="29"/>
  <c r="H9" i="29"/>
  <c r="E9" i="29"/>
  <c r="C9" i="29"/>
  <c r="B9" i="29"/>
  <c r="K8" i="29"/>
  <c r="I8" i="29"/>
  <c r="H8" i="29"/>
  <c r="E8" i="29"/>
  <c r="C8" i="29"/>
  <c r="B8" i="29"/>
  <c r="K7" i="29"/>
  <c r="I7" i="29"/>
  <c r="H7" i="29"/>
  <c r="E7" i="29"/>
  <c r="C7" i="29"/>
  <c r="B7" i="29"/>
  <c r="K6" i="29"/>
  <c r="I6" i="29"/>
  <c r="H6" i="29"/>
  <c r="E6" i="29"/>
  <c r="C6" i="29"/>
  <c r="B6" i="29"/>
  <c r="K5" i="29"/>
  <c r="I5" i="29"/>
  <c r="H5" i="29"/>
  <c r="E5" i="29"/>
  <c r="C5" i="29"/>
  <c r="B5" i="29"/>
  <c r="C4" i="29"/>
  <c r="L53" i="29" l="1"/>
  <c r="E39" i="23" l="1"/>
  <c r="L23" i="7"/>
  <c r="K23" i="7"/>
  <c r="E38" i="23"/>
  <c r="J69" i="1"/>
  <c r="E34" i="23"/>
  <c r="L1" i="7"/>
  <c r="K1" i="7"/>
  <c r="E52" i="3"/>
  <c r="E73" i="3"/>
  <c r="F52" i="32" s="1"/>
  <c r="E63" i="3"/>
  <c r="L30" i="32" s="1"/>
  <c r="E43" i="3"/>
  <c r="E32" i="3"/>
  <c r="J11" i="7"/>
  <c r="I11" i="7"/>
  <c r="F18" i="7"/>
  <c r="E18" i="7"/>
  <c r="D11" i="7"/>
  <c r="C11" i="7"/>
  <c r="I58" i="23"/>
  <c r="I57" i="23"/>
  <c r="I56" i="23"/>
  <c r="I55" i="23"/>
  <c r="I54" i="23"/>
  <c r="K54" i="23"/>
  <c r="K53" i="23"/>
  <c r="K52" i="23"/>
  <c r="I53" i="23"/>
  <c r="I52" i="23"/>
  <c r="K55" i="23"/>
  <c r="K56" i="23"/>
  <c r="K57" i="23"/>
  <c r="K58" i="23"/>
  <c r="C38" i="11"/>
  <c r="F29" i="14"/>
  <c r="F22" i="14"/>
  <c r="F15" i="14"/>
  <c r="H16" i="10"/>
  <c r="H17" i="10"/>
  <c r="H18" i="10"/>
  <c r="H19" i="10"/>
  <c r="H20" i="10"/>
  <c r="H21" i="10"/>
  <c r="H22" i="10"/>
  <c r="H23" i="10"/>
  <c r="H24" i="10"/>
  <c r="H25" i="10"/>
  <c r="G15" i="10"/>
  <c r="H15" i="10" s="1"/>
  <c r="E29" i="23"/>
  <c r="C29" i="23"/>
  <c r="B29" i="23"/>
  <c r="B31" i="23"/>
  <c r="E33" i="23"/>
  <c r="B36" i="23"/>
  <c r="E36" i="23"/>
  <c r="C36" i="23"/>
  <c r="K11" i="23"/>
  <c r="I28" i="23"/>
  <c r="H28" i="23"/>
  <c r="I25" i="23"/>
  <c r="E28" i="23"/>
  <c r="C28" i="23"/>
  <c r="B28" i="23"/>
  <c r="E27" i="23"/>
  <c r="J52" i="1"/>
  <c r="J51" i="1"/>
  <c r="A5" i="3"/>
  <c r="B5" i="3"/>
  <c r="Y29" i="14"/>
  <c r="H29" i="14"/>
  <c r="G29" i="14"/>
  <c r="Z22" i="14"/>
  <c r="Y22" i="14"/>
  <c r="H22" i="14"/>
  <c r="G22" i="14"/>
  <c r="Z15" i="14"/>
  <c r="Y15" i="14"/>
  <c r="H15" i="14"/>
  <c r="G15" i="14"/>
  <c r="C8" i="14"/>
  <c r="E8" i="14" s="1"/>
  <c r="F60" i="11"/>
  <c r="H59" i="11"/>
  <c r="F59" i="11"/>
  <c r="F57" i="11"/>
  <c r="H55" i="11"/>
  <c r="F51" i="11"/>
  <c r="F49" i="11"/>
  <c r="H46" i="11"/>
  <c r="H44" i="11"/>
  <c r="H41" i="11"/>
  <c r="F41" i="11"/>
  <c r="H34" i="11"/>
  <c r="H30" i="11"/>
  <c r="H21" i="11"/>
  <c r="H19" i="11"/>
  <c r="H16" i="11"/>
  <c r="Y38" i="10"/>
  <c r="H45" i="10"/>
  <c r="Y31" i="10"/>
  <c r="H31" i="10"/>
  <c r="G26" i="10"/>
  <c r="H27" i="10" s="1"/>
  <c r="Z15" i="10"/>
  <c r="Y15" i="10"/>
  <c r="D8" i="10"/>
  <c r="L17" i="29" l="1"/>
  <c r="L17" i="32"/>
  <c r="N42" i="32"/>
  <c r="K42" i="32"/>
  <c r="H42" i="32"/>
  <c r="J42" i="32"/>
  <c r="G42" i="32"/>
  <c r="E42" i="32"/>
  <c r="E9" i="14"/>
  <c r="H39" i="10"/>
  <c r="H32" i="10"/>
  <c r="H40" i="10"/>
  <c r="H33" i="10"/>
  <c r="H41" i="10"/>
  <c r="H34" i="10"/>
  <c r="H42" i="10"/>
  <c r="H28" i="10"/>
  <c r="H35" i="10"/>
  <c r="H29" i="10"/>
  <c r="H36" i="10"/>
  <c r="H43" i="10"/>
  <c r="H44" i="10"/>
  <c r="H30" i="10"/>
  <c r="H37" i="10"/>
  <c r="F26" i="10" l="1"/>
  <c r="F31" i="10"/>
  <c r="F38" i="10"/>
  <c r="D7" i="10" l="1"/>
  <c r="D9" i="10" s="1"/>
  <c r="G43" i="27"/>
  <c r="H69" i="27"/>
  <c r="H50" i="23"/>
  <c r="H64" i="23"/>
  <c r="H50" i="27"/>
  <c r="H65" i="27"/>
  <c r="B50" i="27"/>
  <c r="B54" i="27"/>
  <c r="B64" i="27"/>
  <c r="I64" i="27"/>
  <c r="L47" i="23"/>
  <c r="F47" i="23"/>
  <c r="I39" i="23"/>
  <c r="K32" i="27"/>
  <c r="I32" i="27"/>
  <c r="K31" i="27"/>
  <c r="I31" i="27"/>
  <c r="C71" i="27"/>
  <c r="B71" i="27"/>
  <c r="C70" i="27"/>
  <c r="B70" i="27"/>
  <c r="C69" i="27"/>
  <c r="B69" i="27"/>
  <c r="H68" i="27"/>
  <c r="C68" i="27"/>
  <c r="B68" i="27"/>
  <c r="C67" i="27"/>
  <c r="B67" i="27"/>
  <c r="C66" i="27"/>
  <c r="E65" i="27"/>
  <c r="C65" i="27"/>
  <c r="E55" i="27"/>
  <c r="C54" i="27"/>
  <c r="K59" i="27"/>
  <c r="I59" i="27"/>
  <c r="K58" i="27"/>
  <c r="I58" i="27"/>
  <c r="K57" i="27"/>
  <c r="I57" i="27"/>
  <c r="K56" i="27"/>
  <c r="L57" i="27" s="1"/>
  <c r="I56" i="27"/>
  <c r="K55" i="27"/>
  <c r="I55" i="27"/>
  <c r="K54" i="27"/>
  <c r="I54" i="27"/>
  <c r="K53" i="27"/>
  <c r="I53" i="27"/>
  <c r="I50" i="27"/>
  <c r="C50" i="27"/>
  <c r="C49" i="27"/>
  <c r="B48" i="27"/>
  <c r="B47" i="27"/>
  <c r="B46" i="27"/>
  <c r="C45" i="27"/>
  <c r="J44" i="27"/>
  <c r="B44" i="27"/>
  <c r="C43" i="27"/>
  <c r="B42" i="27"/>
  <c r="C41" i="27"/>
  <c r="H40" i="27"/>
  <c r="H39" i="27"/>
  <c r="E36" i="27"/>
  <c r="E33" i="27"/>
  <c r="C33" i="27"/>
  <c r="B33" i="27"/>
  <c r="E31" i="27"/>
  <c r="C31" i="27"/>
  <c r="I29" i="27"/>
  <c r="C29" i="27"/>
  <c r="B29" i="27"/>
  <c r="B27" i="27"/>
  <c r="K25" i="27"/>
  <c r="H25" i="27"/>
  <c r="C25" i="27"/>
  <c r="C24" i="27"/>
  <c r="C23" i="27"/>
  <c r="K22" i="27"/>
  <c r="L22" i="27" s="1"/>
  <c r="I22" i="27"/>
  <c r="C22" i="27"/>
  <c r="K21" i="27"/>
  <c r="I21" i="27"/>
  <c r="C21" i="27"/>
  <c r="K20" i="27"/>
  <c r="I20" i="27"/>
  <c r="C20" i="27"/>
  <c r="K19" i="27"/>
  <c r="I19" i="27"/>
  <c r="C19" i="27"/>
  <c r="K18" i="27"/>
  <c r="I18" i="27"/>
  <c r="C18" i="27"/>
  <c r="K17" i="27"/>
  <c r="I17" i="27"/>
  <c r="C17" i="27"/>
  <c r="I15" i="27"/>
  <c r="H15" i="27"/>
  <c r="C15" i="27"/>
  <c r="B15" i="27"/>
  <c r="C14" i="27"/>
  <c r="K13" i="27"/>
  <c r="I13" i="27"/>
  <c r="H13" i="27"/>
  <c r="E13" i="27"/>
  <c r="C13" i="27"/>
  <c r="B13" i="27"/>
  <c r="K12" i="27"/>
  <c r="I12" i="27"/>
  <c r="H12" i="27"/>
  <c r="E12" i="27"/>
  <c r="C12" i="27"/>
  <c r="B12" i="27"/>
  <c r="K11" i="27"/>
  <c r="I11" i="27"/>
  <c r="H11" i="27"/>
  <c r="E11" i="27"/>
  <c r="C11" i="27"/>
  <c r="B11" i="27"/>
  <c r="K10" i="27"/>
  <c r="I10" i="27"/>
  <c r="H10" i="27"/>
  <c r="E10" i="27"/>
  <c r="C10" i="27"/>
  <c r="B10" i="27"/>
  <c r="K9" i="27"/>
  <c r="I9" i="27"/>
  <c r="H9" i="27"/>
  <c r="E9" i="27"/>
  <c r="C9" i="27"/>
  <c r="B9" i="27"/>
  <c r="K8" i="27"/>
  <c r="I8" i="27"/>
  <c r="H8" i="27"/>
  <c r="E8" i="27"/>
  <c r="C8" i="27"/>
  <c r="B8" i="27"/>
  <c r="K7" i="27"/>
  <c r="I7" i="27"/>
  <c r="H7" i="27"/>
  <c r="E7" i="27"/>
  <c r="C7" i="27"/>
  <c r="B7" i="27"/>
  <c r="K6" i="27"/>
  <c r="I6" i="27"/>
  <c r="H6" i="27"/>
  <c r="E6" i="27"/>
  <c r="C6" i="27"/>
  <c r="B6" i="27"/>
  <c r="K5" i="27"/>
  <c r="I5" i="27"/>
  <c r="H5" i="27"/>
  <c r="E5" i="27"/>
  <c r="C5" i="27"/>
  <c r="B5" i="27"/>
  <c r="C4" i="27"/>
  <c r="N3" i="27"/>
  <c r="L3" i="27"/>
  <c r="D3" i="27"/>
  <c r="N2" i="27"/>
  <c r="L2" i="27"/>
  <c r="D2" i="27"/>
  <c r="I64" i="23"/>
  <c r="K39" i="23"/>
  <c r="K38" i="23"/>
  <c r="K25" i="23"/>
  <c r="H26" i="26" l="1"/>
  <c r="C49" i="26"/>
  <c r="B49" i="26"/>
  <c r="C47" i="26"/>
  <c r="B46" i="26"/>
  <c r="C45" i="26"/>
  <c r="L43" i="26"/>
  <c r="K43" i="26"/>
  <c r="I43" i="26"/>
  <c r="H43" i="26"/>
  <c r="L41" i="26"/>
  <c r="K41" i="26"/>
  <c r="I41" i="26"/>
  <c r="H41" i="26"/>
  <c r="K39" i="26"/>
  <c r="I39" i="26"/>
  <c r="K38" i="26"/>
  <c r="I38" i="26"/>
  <c r="G38" i="26"/>
  <c r="E38" i="26"/>
  <c r="C38" i="26"/>
  <c r="B38" i="26"/>
  <c r="K37" i="26"/>
  <c r="I37" i="26"/>
  <c r="K36" i="26"/>
  <c r="I36" i="26"/>
  <c r="E36" i="26"/>
  <c r="K35" i="26"/>
  <c r="I35" i="26"/>
  <c r="K34" i="26"/>
  <c r="I34" i="26"/>
  <c r="E34" i="26"/>
  <c r="K33" i="26"/>
  <c r="I33" i="26"/>
  <c r="I31" i="26"/>
  <c r="C31" i="26"/>
  <c r="B31" i="26"/>
  <c r="G28" i="26"/>
  <c r="E28" i="26"/>
  <c r="C28" i="26"/>
  <c r="B28" i="26"/>
  <c r="L26" i="26"/>
  <c r="K26" i="26"/>
  <c r="I25" i="26"/>
  <c r="C25" i="26"/>
  <c r="C24" i="26"/>
  <c r="C23" i="26"/>
  <c r="K22" i="26"/>
  <c r="L22" i="26" s="1"/>
  <c r="I22" i="26"/>
  <c r="C22" i="26"/>
  <c r="K21" i="26"/>
  <c r="I21" i="26"/>
  <c r="C21" i="26"/>
  <c r="K20" i="26"/>
  <c r="I20" i="26"/>
  <c r="C20" i="26"/>
  <c r="K19" i="26"/>
  <c r="I19" i="26"/>
  <c r="C19" i="26"/>
  <c r="K18" i="26"/>
  <c r="I18" i="26"/>
  <c r="C18" i="26"/>
  <c r="K17" i="26"/>
  <c r="I17" i="26"/>
  <c r="C17" i="26"/>
  <c r="I15" i="26"/>
  <c r="H15" i="26"/>
  <c r="C15" i="26"/>
  <c r="B15" i="26"/>
  <c r="C14" i="26"/>
  <c r="K13" i="26"/>
  <c r="I13" i="26"/>
  <c r="H13" i="26"/>
  <c r="E13" i="26"/>
  <c r="C13" i="26"/>
  <c r="B13" i="26"/>
  <c r="K12" i="26"/>
  <c r="I12" i="26"/>
  <c r="H12" i="26"/>
  <c r="E12" i="26"/>
  <c r="C12" i="26"/>
  <c r="B12" i="26"/>
  <c r="K11" i="26"/>
  <c r="I11" i="26"/>
  <c r="H11" i="26"/>
  <c r="E11" i="26"/>
  <c r="C11" i="26"/>
  <c r="B11" i="26"/>
  <c r="O10" i="26"/>
  <c r="K10" i="26"/>
  <c r="I10" i="26"/>
  <c r="H10" i="26"/>
  <c r="E10" i="26"/>
  <c r="C10" i="26"/>
  <c r="B10" i="26"/>
  <c r="N9" i="26"/>
  <c r="K9" i="26"/>
  <c r="I9" i="26"/>
  <c r="H9" i="26"/>
  <c r="E9" i="26"/>
  <c r="C9" i="26"/>
  <c r="B9" i="26"/>
  <c r="O8" i="26"/>
  <c r="K8" i="26"/>
  <c r="I8" i="26"/>
  <c r="H8" i="26"/>
  <c r="E8" i="26"/>
  <c r="C8" i="26"/>
  <c r="B8" i="26"/>
  <c r="O7" i="26"/>
  <c r="K7" i="26"/>
  <c r="I7" i="26"/>
  <c r="H7" i="26"/>
  <c r="G7" i="26"/>
  <c r="E7" i="26"/>
  <c r="C7" i="26"/>
  <c r="B7" i="26"/>
  <c r="O6" i="26"/>
  <c r="K6" i="26"/>
  <c r="I6" i="26"/>
  <c r="H6" i="26"/>
  <c r="E6" i="26"/>
  <c r="C6" i="26"/>
  <c r="B6" i="26"/>
  <c r="O5" i="26"/>
  <c r="K5" i="26"/>
  <c r="I5" i="26"/>
  <c r="H5" i="26"/>
  <c r="E5" i="26"/>
  <c r="C5" i="26"/>
  <c r="B5" i="26"/>
  <c r="C4" i="26"/>
  <c r="N3" i="26"/>
  <c r="L3" i="26"/>
  <c r="D3" i="26"/>
  <c r="N2" i="26"/>
  <c r="L2" i="26"/>
  <c r="D2" i="26"/>
  <c r="C51" i="25"/>
  <c r="B51" i="25"/>
  <c r="C50" i="25"/>
  <c r="B50" i="25"/>
  <c r="H49" i="25"/>
  <c r="C49" i="25"/>
  <c r="B49" i="25"/>
  <c r="H48" i="25"/>
  <c r="C48" i="25"/>
  <c r="B48" i="25"/>
  <c r="C47" i="25"/>
  <c r="B47" i="25"/>
  <c r="C46" i="25"/>
  <c r="O45" i="25"/>
  <c r="H45" i="25"/>
  <c r="C45" i="25"/>
  <c r="B45" i="25"/>
  <c r="E32" i="25"/>
  <c r="C32" i="25"/>
  <c r="O31" i="25"/>
  <c r="K31" i="25"/>
  <c r="I31" i="25"/>
  <c r="H31" i="25"/>
  <c r="E31" i="25"/>
  <c r="C31" i="25"/>
  <c r="E29" i="25"/>
  <c r="C29" i="25"/>
  <c r="B29" i="25"/>
  <c r="K24" i="25"/>
  <c r="I24" i="25"/>
  <c r="K23" i="25"/>
  <c r="I23" i="25"/>
  <c r="E23" i="25"/>
  <c r="C23" i="25"/>
  <c r="K22" i="25"/>
  <c r="I22" i="25"/>
  <c r="E22" i="25"/>
  <c r="C22" i="25"/>
  <c r="K21" i="25"/>
  <c r="I21" i="25"/>
  <c r="E21" i="25"/>
  <c r="C21" i="25"/>
  <c r="K20" i="25"/>
  <c r="I20" i="25"/>
  <c r="E20" i="25"/>
  <c r="C20" i="25"/>
  <c r="K19" i="25"/>
  <c r="I19" i="25"/>
  <c r="E19" i="25"/>
  <c r="C19" i="25"/>
  <c r="K18" i="25"/>
  <c r="I18" i="25"/>
  <c r="E18" i="25"/>
  <c r="C18" i="25"/>
  <c r="E16" i="25"/>
  <c r="C16" i="25"/>
  <c r="I14" i="25"/>
  <c r="H14" i="25"/>
  <c r="C14" i="25"/>
  <c r="B14" i="25"/>
  <c r="H12" i="25"/>
  <c r="C12" i="25"/>
  <c r="B12" i="25"/>
  <c r="C11" i="25"/>
  <c r="K7" i="25"/>
  <c r="I7" i="25"/>
  <c r="H7" i="25"/>
  <c r="F7" i="25"/>
  <c r="C7" i="25"/>
  <c r="B7" i="25"/>
  <c r="N6" i="25"/>
  <c r="K6" i="25"/>
  <c r="I6" i="25"/>
  <c r="H6" i="25"/>
  <c r="G6" i="25"/>
  <c r="F6" i="25"/>
  <c r="C6" i="25"/>
  <c r="B6" i="25"/>
  <c r="L5" i="25"/>
  <c r="K5" i="25"/>
  <c r="I5" i="25"/>
  <c r="H5" i="25"/>
  <c r="G5" i="25"/>
  <c r="F5" i="25"/>
  <c r="C5" i="25"/>
  <c r="B5" i="25"/>
  <c r="C4" i="25"/>
  <c r="N3" i="25"/>
  <c r="L3" i="25"/>
  <c r="D3" i="25"/>
  <c r="N2" i="25"/>
  <c r="L2" i="25"/>
  <c r="D2" i="25"/>
  <c r="L31" i="24"/>
  <c r="L32" i="24"/>
  <c r="L35" i="24"/>
  <c r="L21" i="25" l="1"/>
  <c r="F20" i="25"/>
  <c r="L36" i="26"/>
  <c r="C71" i="24"/>
  <c r="B71" i="24"/>
  <c r="C70" i="24"/>
  <c r="B70" i="24"/>
  <c r="H69" i="24"/>
  <c r="C69" i="24"/>
  <c r="B69" i="24"/>
  <c r="H68" i="24"/>
  <c r="C68" i="24"/>
  <c r="B68" i="24"/>
  <c r="C67" i="24"/>
  <c r="B67" i="24"/>
  <c r="C66" i="24"/>
  <c r="P65" i="24"/>
  <c r="H65" i="24"/>
  <c r="C65" i="24"/>
  <c r="B65" i="24"/>
  <c r="E64" i="24"/>
  <c r="C64" i="24"/>
  <c r="P63" i="24"/>
  <c r="L63" i="24"/>
  <c r="I63" i="24"/>
  <c r="H63" i="24"/>
  <c r="E63" i="24"/>
  <c r="C63" i="24"/>
  <c r="E62" i="24"/>
  <c r="C62" i="24"/>
  <c r="B62" i="24"/>
  <c r="L61" i="24"/>
  <c r="I61" i="24"/>
  <c r="L60" i="24"/>
  <c r="I60" i="24"/>
  <c r="E60" i="24"/>
  <c r="C60" i="24"/>
  <c r="L59" i="24"/>
  <c r="I59" i="24"/>
  <c r="E59" i="24"/>
  <c r="C59" i="24"/>
  <c r="L58" i="24"/>
  <c r="I58" i="24"/>
  <c r="E58" i="24"/>
  <c r="C58" i="24"/>
  <c r="L57" i="24"/>
  <c r="I57" i="24"/>
  <c r="E57" i="24"/>
  <c r="C57" i="24"/>
  <c r="L56" i="24"/>
  <c r="I56" i="24"/>
  <c r="E56" i="24"/>
  <c r="C56" i="24"/>
  <c r="L55" i="24"/>
  <c r="I55" i="24"/>
  <c r="E55" i="24"/>
  <c r="C55" i="24"/>
  <c r="E53" i="24"/>
  <c r="C53" i="24"/>
  <c r="I51" i="24"/>
  <c r="H51" i="24"/>
  <c r="C51" i="24"/>
  <c r="B51" i="24"/>
  <c r="H50" i="24"/>
  <c r="C50" i="24"/>
  <c r="B50" i="24"/>
  <c r="C49" i="24"/>
  <c r="L48" i="24"/>
  <c r="I48" i="24"/>
  <c r="H48" i="24"/>
  <c r="F48" i="24"/>
  <c r="C48" i="24"/>
  <c r="B48" i="24"/>
  <c r="O47" i="24"/>
  <c r="L47" i="24"/>
  <c r="I47" i="24"/>
  <c r="H47" i="24"/>
  <c r="G47" i="24"/>
  <c r="F47" i="24"/>
  <c r="C47" i="24"/>
  <c r="B47" i="24"/>
  <c r="M46" i="24"/>
  <c r="L46" i="24"/>
  <c r="I46" i="24"/>
  <c r="H46" i="24"/>
  <c r="G46" i="24"/>
  <c r="F46" i="24"/>
  <c r="C46" i="24"/>
  <c r="B46" i="24"/>
  <c r="C45" i="24"/>
  <c r="C44" i="24"/>
  <c r="B44" i="24"/>
  <c r="C43" i="24"/>
  <c r="B42" i="24"/>
  <c r="C41" i="24"/>
  <c r="M40" i="24"/>
  <c r="L40" i="24"/>
  <c r="I40" i="24"/>
  <c r="H40" i="24"/>
  <c r="M39" i="24"/>
  <c r="L39" i="24"/>
  <c r="I39" i="24"/>
  <c r="H39" i="24"/>
  <c r="L37" i="24"/>
  <c r="I37" i="24"/>
  <c r="L36" i="24"/>
  <c r="I36" i="24"/>
  <c r="G36" i="24"/>
  <c r="E36" i="24"/>
  <c r="C36" i="24"/>
  <c r="B36" i="24"/>
  <c r="I35" i="24"/>
  <c r="L34" i="24"/>
  <c r="I34" i="24"/>
  <c r="L33" i="24"/>
  <c r="I33" i="24"/>
  <c r="I32" i="24"/>
  <c r="E32" i="24"/>
  <c r="I31" i="24"/>
  <c r="I29" i="24"/>
  <c r="C29" i="24"/>
  <c r="B29" i="24"/>
  <c r="G27" i="24"/>
  <c r="E27" i="24"/>
  <c r="C27" i="24"/>
  <c r="B27" i="24"/>
  <c r="M26" i="24"/>
  <c r="L26" i="24"/>
  <c r="I25" i="24"/>
  <c r="H25" i="24"/>
  <c r="C25" i="24"/>
  <c r="C24" i="24"/>
  <c r="C23" i="24"/>
  <c r="L22" i="24"/>
  <c r="I22" i="24"/>
  <c r="C22" i="24"/>
  <c r="L21" i="24"/>
  <c r="I21" i="24"/>
  <c r="C21" i="24"/>
  <c r="L20" i="24"/>
  <c r="I20" i="24"/>
  <c r="C20" i="24"/>
  <c r="L19" i="24"/>
  <c r="I19" i="24"/>
  <c r="C19" i="24"/>
  <c r="L18" i="24"/>
  <c r="I18" i="24"/>
  <c r="C18" i="24"/>
  <c r="L17" i="24"/>
  <c r="I17" i="24"/>
  <c r="C17" i="24"/>
  <c r="I15" i="24"/>
  <c r="H15" i="24"/>
  <c r="C15" i="24"/>
  <c r="B15" i="24"/>
  <c r="C14" i="24"/>
  <c r="L13" i="24"/>
  <c r="I13" i="24"/>
  <c r="H13" i="24"/>
  <c r="E13" i="24"/>
  <c r="C13" i="24"/>
  <c r="B13" i="24"/>
  <c r="L12" i="24"/>
  <c r="I12" i="24"/>
  <c r="H12" i="24"/>
  <c r="E12" i="24"/>
  <c r="C12" i="24"/>
  <c r="B12" i="24"/>
  <c r="L11" i="24"/>
  <c r="I11" i="24"/>
  <c r="H11" i="24"/>
  <c r="E11" i="24"/>
  <c r="C11" i="24"/>
  <c r="B11" i="24"/>
  <c r="P10" i="24"/>
  <c r="L10" i="24"/>
  <c r="I10" i="24"/>
  <c r="H10" i="24"/>
  <c r="E10" i="24"/>
  <c r="C10" i="24"/>
  <c r="B10" i="24"/>
  <c r="O9" i="24"/>
  <c r="L9" i="24"/>
  <c r="I9" i="24"/>
  <c r="H9" i="24"/>
  <c r="E9" i="24"/>
  <c r="C9" i="24"/>
  <c r="B9" i="24"/>
  <c r="P8" i="24"/>
  <c r="L8" i="24"/>
  <c r="I8" i="24"/>
  <c r="H8" i="24"/>
  <c r="E8" i="24"/>
  <c r="C8" i="24"/>
  <c r="B8" i="24"/>
  <c r="P7" i="24"/>
  <c r="L7" i="24"/>
  <c r="I7" i="24"/>
  <c r="H7" i="24"/>
  <c r="G7" i="24"/>
  <c r="E7" i="24"/>
  <c r="C7" i="24"/>
  <c r="B7" i="24"/>
  <c r="P6" i="24"/>
  <c r="L6" i="24"/>
  <c r="I6" i="24"/>
  <c r="H6" i="24"/>
  <c r="E6" i="24"/>
  <c r="C6" i="24"/>
  <c r="B6" i="24"/>
  <c r="P5" i="24"/>
  <c r="L5" i="24"/>
  <c r="I5" i="24"/>
  <c r="H5" i="24"/>
  <c r="E5" i="24"/>
  <c r="C5" i="24"/>
  <c r="B5" i="24"/>
  <c r="C4" i="24"/>
  <c r="O3" i="24"/>
  <c r="M3" i="24"/>
  <c r="D3" i="24"/>
  <c r="O2" i="24"/>
  <c r="M2" i="24"/>
  <c r="D2" i="24"/>
  <c r="K17" i="23"/>
  <c r="K22" i="23"/>
  <c r="L22" i="23" s="1"/>
  <c r="K18" i="23"/>
  <c r="L17" i="27" l="1"/>
  <c r="L17" i="26"/>
  <c r="L17" i="23"/>
  <c r="C72" i="23"/>
  <c r="B72" i="23"/>
  <c r="C71" i="23"/>
  <c r="B71" i="23"/>
  <c r="B70" i="23"/>
  <c r="B69" i="23"/>
  <c r="B68" i="23"/>
  <c r="I50" i="23"/>
  <c r="C49" i="23"/>
  <c r="K48" i="23"/>
  <c r="I48" i="23"/>
  <c r="H48" i="23"/>
  <c r="E48" i="23"/>
  <c r="C48" i="23"/>
  <c r="B48" i="23"/>
  <c r="K47" i="23"/>
  <c r="I47" i="23"/>
  <c r="H47" i="23"/>
  <c r="E47" i="23"/>
  <c r="C47" i="23"/>
  <c r="B47" i="23"/>
  <c r="L46" i="23"/>
  <c r="K46" i="23"/>
  <c r="I46" i="23"/>
  <c r="H46" i="23"/>
  <c r="E46" i="23"/>
  <c r="C46" i="23"/>
  <c r="B46" i="23"/>
  <c r="C45" i="23"/>
  <c r="B42" i="23"/>
  <c r="C41" i="23"/>
  <c r="H39" i="23"/>
  <c r="I38" i="23"/>
  <c r="H38" i="23"/>
  <c r="K36" i="23"/>
  <c r="I36" i="23"/>
  <c r="K35" i="23"/>
  <c r="I35" i="23"/>
  <c r="K34" i="23"/>
  <c r="I34" i="23"/>
  <c r="K33" i="23"/>
  <c r="I33" i="23"/>
  <c r="K32" i="23"/>
  <c r="I32" i="23"/>
  <c r="K31" i="23"/>
  <c r="I31" i="23"/>
  <c r="K30" i="23"/>
  <c r="I30" i="23"/>
  <c r="C27" i="23"/>
  <c r="B27" i="23"/>
  <c r="H25" i="23"/>
  <c r="C25" i="23"/>
  <c r="C24" i="23"/>
  <c r="C23" i="23"/>
  <c r="I22" i="23"/>
  <c r="C22" i="23"/>
  <c r="K21" i="23"/>
  <c r="I21" i="23"/>
  <c r="C21" i="23"/>
  <c r="K20" i="23"/>
  <c r="I20" i="23"/>
  <c r="C20" i="23"/>
  <c r="K19" i="23"/>
  <c r="I19" i="23"/>
  <c r="C19" i="23"/>
  <c r="I18" i="23"/>
  <c r="C18" i="23"/>
  <c r="I17" i="23"/>
  <c r="C17" i="23"/>
  <c r="I15" i="23"/>
  <c r="H15" i="23"/>
  <c r="C15" i="23"/>
  <c r="B15" i="23"/>
  <c r="C14" i="23"/>
  <c r="K13" i="23"/>
  <c r="I13" i="23"/>
  <c r="H13" i="23"/>
  <c r="E13" i="23"/>
  <c r="C13" i="23"/>
  <c r="B13" i="23"/>
  <c r="K12" i="23"/>
  <c r="I12" i="23"/>
  <c r="H12" i="23"/>
  <c r="E12" i="23"/>
  <c r="C12" i="23"/>
  <c r="B12" i="23"/>
  <c r="I11" i="23"/>
  <c r="H11" i="23"/>
  <c r="E11" i="23"/>
  <c r="C11" i="23"/>
  <c r="B11" i="23"/>
  <c r="K10" i="23"/>
  <c r="I10" i="23"/>
  <c r="H10" i="23"/>
  <c r="E10" i="23"/>
  <c r="C10" i="23"/>
  <c r="B10" i="23"/>
  <c r="K9" i="23"/>
  <c r="I9" i="23"/>
  <c r="H9" i="23"/>
  <c r="E9" i="23"/>
  <c r="C9" i="23"/>
  <c r="B9" i="23"/>
  <c r="K8" i="23"/>
  <c r="I8" i="23"/>
  <c r="H8" i="23"/>
  <c r="E8" i="23"/>
  <c r="C8" i="23"/>
  <c r="B8" i="23"/>
  <c r="K7" i="23"/>
  <c r="I7" i="23"/>
  <c r="H7" i="23"/>
  <c r="E7" i="23"/>
  <c r="C7" i="23"/>
  <c r="B7" i="23"/>
  <c r="K6" i="23"/>
  <c r="I6" i="23"/>
  <c r="H6" i="23"/>
  <c r="E6" i="23"/>
  <c r="C6" i="23"/>
  <c r="B6" i="23"/>
  <c r="K5" i="23"/>
  <c r="I5" i="23"/>
  <c r="H5" i="23"/>
  <c r="E5" i="23"/>
  <c r="C5" i="23"/>
  <c r="B5" i="23"/>
  <c r="C4" i="23"/>
  <c r="N3" i="23"/>
  <c r="L3" i="23"/>
  <c r="D3" i="23"/>
  <c r="N2" i="23"/>
  <c r="L2" i="23"/>
  <c r="D2" i="23"/>
  <c r="L33" i="23" l="1"/>
  <c r="L56" i="23"/>
  <c r="L3" i="2"/>
  <c r="L2" i="2"/>
  <c r="C51" i="2"/>
  <c r="H65" i="2" l="1"/>
  <c r="E64" i="2"/>
  <c r="C64" i="2"/>
  <c r="E53" i="2"/>
  <c r="C53" i="2"/>
  <c r="J140" i="1"/>
  <c r="J124" i="1"/>
  <c r="J123" i="1"/>
  <c r="J121" i="1"/>
  <c r="B46" i="2"/>
  <c r="E63" i="2"/>
  <c r="C63" i="2"/>
  <c r="B62" i="2"/>
  <c r="E62" i="2"/>
  <c r="C62" i="2"/>
  <c r="J139" i="1"/>
  <c r="B65" i="2"/>
  <c r="B44" i="2"/>
  <c r="B42" i="2"/>
  <c r="K10" i="2"/>
  <c r="O10" i="2"/>
  <c r="I10" i="2"/>
  <c r="H10" i="2"/>
  <c r="G1" i="7"/>
  <c r="H1" i="7"/>
  <c r="H12" i="2"/>
  <c r="H13" i="2"/>
  <c r="H11" i="2"/>
  <c r="H9" i="2"/>
  <c r="H8" i="2"/>
  <c r="H7" i="2"/>
  <c r="H6" i="2"/>
  <c r="H5" i="2"/>
  <c r="B13" i="2"/>
  <c r="E12" i="2"/>
  <c r="C12" i="2"/>
  <c r="B12" i="2"/>
  <c r="B11" i="2"/>
  <c r="B10" i="2"/>
  <c r="B9" i="2"/>
  <c r="B8" i="2"/>
  <c r="B7" i="2"/>
  <c r="B6" i="2"/>
  <c r="B5" i="2"/>
  <c r="K13" i="2"/>
  <c r="I13" i="2"/>
  <c r="K12" i="2"/>
  <c r="I12" i="2"/>
  <c r="J38" i="1"/>
  <c r="O63" i="2"/>
  <c r="K63" i="2"/>
  <c r="C43" i="2"/>
  <c r="H43" i="2"/>
  <c r="J43" i="2"/>
  <c r="H63" i="2"/>
  <c r="H51" i="2"/>
  <c r="B50" i="2"/>
  <c r="E56" i="2"/>
  <c r="E57" i="2"/>
  <c r="E58" i="2"/>
  <c r="E59" i="2"/>
  <c r="E60" i="2"/>
  <c r="E55" i="2"/>
  <c r="E84" i="3"/>
  <c r="K56" i="2"/>
  <c r="K57" i="2"/>
  <c r="K58" i="2"/>
  <c r="K59" i="2"/>
  <c r="K60" i="2"/>
  <c r="K61" i="2"/>
  <c r="K55" i="2"/>
  <c r="I56" i="2"/>
  <c r="I57" i="2"/>
  <c r="I58" i="2"/>
  <c r="I59" i="2"/>
  <c r="I60" i="2"/>
  <c r="I61" i="2"/>
  <c r="I55" i="2"/>
  <c r="B46" i="3"/>
  <c r="A46" i="3"/>
  <c r="G36" i="2"/>
  <c r="E36" i="2"/>
  <c r="C36" i="2"/>
  <c r="B36" i="2"/>
  <c r="J68" i="1"/>
  <c r="B29" i="2"/>
  <c r="H40" i="2"/>
  <c r="I40" i="2"/>
  <c r="K40" i="2"/>
  <c r="M40" i="2"/>
  <c r="I39" i="2"/>
  <c r="J81" i="1"/>
  <c r="K32" i="2"/>
  <c r="K33" i="2"/>
  <c r="K34" i="2"/>
  <c r="K35" i="2"/>
  <c r="K36" i="2"/>
  <c r="K37" i="2"/>
  <c r="K31" i="2"/>
  <c r="I32" i="2"/>
  <c r="I33" i="2"/>
  <c r="I34" i="2"/>
  <c r="I35" i="2"/>
  <c r="I36" i="2"/>
  <c r="I37" i="2"/>
  <c r="I31" i="2"/>
  <c r="K18" i="2"/>
  <c r="K19" i="2"/>
  <c r="K20" i="2"/>
  <c r="K21" i="2"/>
  <c r="K22" i="2"/>
  <c r="K17" i="2"/>
  <c r="G31" i="3"/>
  <c r="G7" i="3"/>
  <c r="E17" i="32" s="1"/>
  <c r="G9" i="3"/>
  <c r="E18" i="32" s="1"/>
  <c r="G13" i="3"/>
  <c r="E19" i="32" s="1"/>
  <c r="G14" i="3"/>
  <c r="G16" i="3"/>
  <c r="G18" i="3"/>
  <c r="G23" i="3"/>
  <c r="E24" i="32" s="1"/>
  <c r="G21" i="3"/>
  <c r="G24" i="3"/>
  <c r="C18" i="2"/>
  <c r="C19" i="2"/>
  <c r="C20" i="2"/>
  <c r="C21" i="2"/>
  <c r="C22" i="2"/>
  <c r="C23" i="2"/>
  <c r="C24" i="2"/>
  <c r="C25" i="2"/>
  <c r="I22" i="2"/>
  <c r="I21" i="2"/>
  <c r="I20" i="2"/>
  <c r="I19" i="2"/>
  <c r="I18" i="2"/>
  <c r="I17" i="2"/>
  <c r="L50" i="29" l="1"/>
  <c r="L52" i="32"/>
  <c r="E22" i="29"/>
  <c r="E22" i="32"/>
  <c r="E23" i="29"/>
  <c r="E23" i="32"/>
  <c r="E20" i="29"/>
  <c r="E20" i="32"/>
  <c r="E21" i="29"/>
  <c r="E21" i="32"/>
  <c r="E25" i="29"/>
  <c r="E25" i="32"/>
  <c r="E18" i="2"/>
  <c r="E18" i="29"/>
  <c r="E17" i="2"/>
  <c r="E17" i="29"/>
  <c r="E24" i="2"/>
  <c r="E24" i="29"/>
  <c r="E19" i="2"/>
  <c r="E19" i="29"/>
  <c r="E43" i="27"/>
  <c r="E47" i="26"/>
  <c r="E43" i="24"/>
  <c r="G47" i="26"/>
  <c r="G43" i="24"/>
  <c r="E22" i="2"/>
  <c r="E22" i="27"/>
  <c r="E22" i="26"/>
  <c r="E22" i="24"/>
  <c r="E22" i="23"/>
  <c r="E23" i="27"/>
  <c r="E23" i="26"/>
  <c r="E23" i="24"/>
  <c r="E23" i="23"/>
  <c r="L54" i="27"/>
  <c r="L18" i="25"/>
  <c r="L53" i="23"/>
  <c r="L55" i="2"/>
  <c r="L33" i="26"/>
  <c r="L30" i="23"/>
  <c r="L31" i="2"/>
  <c r="E19" i="27"/>
  <c r="E19" i="26"/>
  <c r="E19" i="24"/>
  <c r="E19" i="23"/>
  <c r="E18" i="27"/>
  <c r="E18" i="26"/>
  <c r="E18" i="24"/>
  <c r="E18" i="23"/>
  <c r="E21" i="2"/>
  <c r="E21" i="27"/>
  <c r="E21" i="26"/>
  <c r="E21" i="24"/>
  <c r="E21" i="23"/>
  <c r="E20" i="27"/>
  <c r="E20" i="26"/>
  <c r="E20" i="24"/>
  <c r="E20" i="23"/>
  <c r="E17" i="27"/>
  <c r="E17" i="26"/>
  <c r="E17" i="24"/>
  <c r="E17" i="23"/>
  <c r="K43" i="27"/>
  <c r="K47" i="26"/>
  <c r="L43" i="24"/>
  <c r="N43" i="27"/>
  <c r="N47" i="26"/>
  <c r="O43" i="24"/>
  <c r="J43" i="27"/>
  <c r="H47" i="26"/>
  <c r="H43" i="24"/>
  <c r="E20" i="2"/>
  <c r="E23" i="2"/>
  <c r="K43" i="2"/>
  <c r="G43" i="2"/>
  <c r="E25" i="27"/>
  <c r="E25" i="26"/>
  <c r="E25" i="24"/>
  <c r="E25" i="23"/>
  <c r="E25" i="2"/>
  <c r="N43" i="2"/>
  <c r="E43" i="2"/>
  <c r="H43" i="27"/>
  <c r="J47" i="26"/>
  <c r="J43" i="24"/>
  <c r="E24" i="27"/>
  <c r="E24" i="26"/>
  <c r="E24" i="24"/>
  <c r="E24" i="23"/>
  <c r="L17" i="2"/>
  <c r="E34" i="2" l="1"/>
  <c r="E32" i="2"/>
  <c r="G7" i="2"/>
  <c r="D2" i="2"/>
  <c r="J144" i="1"/>
  <c r="C29" i="2"/>
  <c r="J53" i="1"/>
  <c r="O65" i="2" l="1"/>
  <c r="F47" i="2"/>
  <c r="F46" i="2"/>
  <c r="G47" i="2"/>
  <c r="F48" i="2"/>
  <c r="J67" i="1" l="1"/>
  <c r="J66" i="1" l="1"/>
  <c r="J60" i="1"/>
  <c r="J59" i="1"/>
  <c r="J58" i="1"/>
  <c r="J57" i="1"/>
  <c r="J65" i="1"/>
  <c r="J64" i="1"/>
  <c r="J63" i="1"/>
  <c r="J62" i="1"/>
  <c r="J61" i="1"/>
  <c r="F18" i="25" l="1"/>
  <c r="F55" i="2"/>
  <c r="O8" i="2"/>
  <c r="O7" i="2"/>
  <c r="K7" i="2"/>
  <c r="I7" i="2"/>
  <c r="K8" i="2"/>
  <c r="I8" i="2"/>
  <c r="E33" i="3"/>
  <c r="G33" i="3" s="1"/>
  <c r="J151" i="1" l="1"/>
  <c r="J149" i="1"/>
  <c r="J148" i="1"/>
  <c r="J147" i="1"/>
  <c r="J146" i="1"/>
  <c r="J145" i="1"/>
  <c r="J143" i="1"/>
  <c r="J142" i="1"/>
  <c r="J141" i="1"/>
  <c r="J134" i="1"/>
  <c r="J125" i="1"/>
  <c r="J120" i="1"/>
  <c r="J116" i="1"/>
  <c r="J115" i="1"/>
  <c r="J114" i="1"/>
  <c r="J113" i="1"/>
  <c r="J112" i="1"/>
  <c r="J110" i="1"/>
  <c r="J111" i="1"/>
  <c r="J109" i="1"/>
  <c r="J104" i="1"/>
  <c r="J103" i="1"/>
  <c r="J102" i="1"/>
  <c r="J98" i="1"/>
  <c r="J97" i="1"/>
  <c r="J96" i="1"/>
  <c r="J95" i="1"/>
  <c r="J87" i="1"/>
  <c r="J83" i="1"/>
  <c r="J80" i="1"/>
  <c r="J79" i="1"/>
  <c r="J76" i="1"/>
  <c r="J75" i="1"/>
  <c r="J74" i="1"/>
  <c r="J73" i="1"/>
  <c r="J70" i="1"/>
  <c r="J50" i="1"/>
  <c r="J48" i="1"/>
  <c r="J43" i="1"/>
  <c r="J42" i="1"/>
  <c r="J41" i="1"/>
  <c r="J40" i="1"/>
  <c r="J39" i="1"/>
  <c r="J37" i="1"/>
  <c r="J36" i="1"/>
  <c r="J33" i="1"/>
  <c r="J32" i="1"/>
  <c r="J31" i="1"/>
  <c r="J30" i="1"/>
  <c r="J29" i="1"/>
  <c r="J28" i="1"/>
  <c r="J34" i="1"/>
  <c r="I34" i="1"/>
  <c r="E9" i="2"/>
  <c r="J119" i="1" l="1"/>
  <c r="J19" i="1"/>
  <c r="O4" i="32" s="1"/>
  <c r="J108" i="1"/>
  <c r="J56" i="1"/>
  <c r="J101" i="1"/>
  <c r="J86" i="1" s="1"/>
  <c r="N3" i="2"/>
  <c r="N2" i="2"/>
  <c r="D3" i="2"/>
  <c r="D14" i="1"/>
  <c r="D13" i="1"/>
  <c r="Z4" i="11" l="1"/>
  <c r="O40" i="32"/>
  <c r="Z4" i="12"/>
  <c r="O44" i="32"/>
  <c r="Z4" i="14"/>
  <c r="O48" i="32"/>
  <c r="O40" i="29"/>
  <c r="O46" i="29"/>
  <c r="O4" i="29"/>
  <c r="Z4" i="10"/>
  <c r="O4" i="27"/>
  <c r="O4" i="26"/>
  <c r="P4" i="24"/>
  <c r="O4" i="23"/>
  <c r="O45" i="27"/>
  <c r="O4" i="25"/>
  <c r="P45" i="24"/>
  <c r="O45" i="23"/>
  <c r="O49" i="27"/>
  <c r="O11" i="25"/>
  <c r="P49" i="24"/>
  <c r="O49" i="23"/>
  <c r="O36" i="29"/>
  <c r="J47" i="1"/>
  <c r="H50" i="2"/>
  <c r="K48" i="2"/>
  <c r="I48" i="2"/>
  <c r="H48" i="2"/>
  <c r="N47" i="2"/>
  <c r="K47" i="2"/>
  <c r="I47" i="2"/>
  <c r="H47" i="2"/>
  <c r="C47" i="2"/>
  <c r="B47" i="2"/>
  <c r="C48" i="2"/>
  <c r="B48" i="2"/>
  <c r="H46" i="2"/>
  <c r="A76" i="3"/>
  <c r="A55" i="3"/>
  <c r="A35" i="3"/>
  <c r="O14" i="29" l="1"/>
  <c r="O14" i="32"/>
  <c r="O41" i="27"/>
  <c r="O45" i="26"/>
  <c r="P41" i="24"/>
  <c r="O41" i="23"/>
  <c r="O14" i="27"/>
  <c r="O14" i="26"/>
  <c r="P14" i="24"/>
  <c r="O14" i="23"/>
  <c r="E44" i="3"/>
  <c r="G44" i="3" s="1"/>
  <c r="K39" i="2" l="1"/>
  <c r="M39" i="2"/>
  <c r="M25" i="2"/>
  <c r="K25" i="2"/>
  <c r="G27" i="2"/>
  <c r="E27" i="2"/>
  <c r="K46" i="2"/>
  <c r="E13" i="2"/>
  <c r="E11" i="2"/>
  <c r="E10" i="2"/>
  <c r="E8" i="2"/>
  <c r="E7" i="2"/>
  <c r="E6" i="2"/>
  <c r="E5" i="2"/>
  <c r="K9" i="2"/>
  <c r="K6" i="2"/>
  <c r="O5" i="2"/>
  <c r="K5" i="2"/>
  <c r="J1" i="7"/>
  <c r="K11" i="2"/>
  <c r="I1" i="7"/>
  <c r="E1" i="7"/>
  <c r="C1" i="7"/>
  <c r="A1" i="7"/>
  <c r="F1" i="7"/>
  <c r="D1" i="7"/>
  <c r="B1" i="7"/>
  <c r="C17" i="2"/>
  <c r="C56" i="2"/>
  <c r="C57" i="2"/>
  <c r="C58" i="2"/>
  <c r="C59" i="2"/>
  <c r="C60" i="2"/>
  <c r="C55" i="2"/>
  <c r="E85" i="3"/>
  <c r="G85" i="3" s="1"/>
  <c r="B76" i="3"/>
  <c r="C41" i="2"/>
  <c r="H39" i="2"/>
  <c r="E53" i="3"/>
  <c r="G53" i="3" s="1"/>
  <c r="I25" i="2"/>
  <c r="H25" i="2"/>
  <c r="C27" i="2"/>
  <c r="B27" i="2"/>
  <c r="H15" i="2"/>
  <c r="B15" i="2"/>
  <c r="O6" i="2"/>
  <c r="I6" i="2"/>
  <c r="I63" i="2" l="1"/>
  <c r="I11" i="2"/>
  <c r="C13" i="2"/>
  <c r="C11" i="2"/>
  <c r="C10" i="2"/>
  <c r="C9" i="2"/>
  <c r="H69" i="2"/>
  <c r="H68" i="2"/>
  <c r="C69" i="2"/>
  <c r="B69" i="2"/>
  <c r="B71" i="2"/>
  <c r="B70" i="2"/>
  <c r="B68" i="2"/>
  <c r="B67" i="2"/>
  <c r="C7" i="2" l="1"/>
  <c r="C71" i="2"/>
  <c r="C70" i="2"/>
  <c r="E74" i="3" l="1"/>
  <c r="G74" i="3" s="1"/>
  <c r="O49" i="2" l="1"/>
  <c r="B35" i="3"/>
  <c r="I15" i="2"/>
  <c r="B55" i="3"/>
  <c r="B51" i="2"/>
  <c r="C50" i="2"/>
  <c r="I51" i="2"/>
  <c r="C49" i="2"/>
  <c r="L46" i="2"/>
  <c r="G46" i="2"/>
  <c r="I46" i="2"/>
  <c r="E64" i="3"/>
  <c r="G64" i="3" s="1"/>
  <c r="N9" i="2"/>
  <c r="I9" i="2"/>
  <c r="O45" i="2" l="1"/>
  <c r="O14" i="2"/>
  <c r="O41" i="2"/>
  <c r="O4" i="2"/>
  <c r="C65" i="2"/>
  <c r="C14" i="2"/>
  <c r="C68" i="2" l="1"/>
  <c r="C67" i="2" l="1"/>
  <c r="C66" i="2"/>
  <c r="C45" i="2"/>
  <c r="C4" i="2"/>
  <c r="C5" i="2"/>
  <c r="C46" i="2"/>
  <c r="C44" i="2"/>
  <c r="C8" i="2"/>
  <c r="I5" i="2"/>
  <c r="C6" i="2"/>
  <c r="I29" i="2"/>
  <c r="C15" i="2"/>
  <c r="K66" i="23" l="1"/>
  <c r="L65" i="2" l="1"/>
  <c r="L45" i="25"/>
  <c r="M65"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<sst xmlns="http://schemas.openxmlformats.org/spreadsheetml/2006/main" count="2480" uniqueCount="1159">
  <si>
    <t>Name</t>
  </si>
  <si>
    <t>Gebäude</t>
  </si>
  <si>
    <t xml:space="preserve">relevant: Level(s)-Gebäudebeschreibung </t>
  </si>
  <si>
    <t>KartAL IV, Tabelle 20 "Art der Bauweise"</t>
  </si>
  <si>
    <t>Kann-Information</t>
  </si>
  <si>
    <t>Basis-Information für Quoten</t>
  </si>
  <si>
    <t>relevant: Level(s) Indikator 2.1 (Bill od Quantities, Bill of Materials)</t>
  </si>
  <si>
    <t>Bauteil oder Bauteilschicht</t>
  </si>
  <si>
    <t>Bauteil</t>
  </si>
  <si>
    <t>ENV1.1 ECO1.1 ENV1.2 TEC1.6 ENV1.3</t>
  </si>
  <si>
    <t>Gesamtmasse des Bauteils / der Bauteilschicht</t>
  </si>
  <si>
    <t>ENV1.1 ENV1.3</t>
  </si>
  <si>
    <t>KartAL IV, Tabelle 20 "Materialmengen"</t>
  </si>
  <si>
    <t>Gesamtvolumen des Bauteils / der Bauteilschicht (und Dichte)</t>
  </si>
  <si>
    <t>Basis-Information zur Umrechnung</t>
  </si>
  <si>
    <t>Kostengruppe und / oder Gewerk und / oder Zuordnung zu "Funktionalen Bauteilen"</t>
  </si>
  <si>
    <t>ggfs. bei Dokumentation</t>
  </si>
  <si>
    <t>optional: Level(s) Indikator 2.1 (Bill od Quantities, Bill of Materials)</t>
  </si>
  <si>
    <t>ENV1.1 ECO1.1</t>
  </si>
  <si>
    <t>Einbauort im Gebäude</t>
  </si>
  <si>
    <t>ENV1.2</t>
  </si>
  <si>
    <t>KartAL IV, Tabelle 20 "Einbauort/-lage"</t>
  </si>
  <si>
    <t>Basis-Information</t>
  </si>
  <si>
    <t>ENV1.1 (ENV1.2) TEC1.6 ENV1.3</t>
  </si>
  <si>
    <t>KartAL IV, Tabelle 20 "Materialart"</t>
  </si>
  <si>
    <t>enthalten / nicht enthalten
QS, Menge, weiteres tbd</t>
  </si>
  <si>
    <t>indirekt - Level(s) Indikator 4.1</t>
  </si>
  <si>
    <t>relevant: Level(s) Indikator 2.1</t>
  </si>
  <si>
    <t>TEC1.6 (gemäß Relevanz)</t>
  </si>
  <si>
    <t>2400ff/2500ff</t>
  </si>
  <si>
    <t>relevant als Basis-Information</t>
  </si>
  <si>
    <t>2600ff</t>
  </si>
  <si>
    <t>Angabe ob Bauteil / Material „ENV1.3 relevant“ ist, Einstufung in QS gemäß ENV1.3 sowie (Zugang zu Informationen zu) Primärmaterialherkunft, Lieferkettenbeschreibung, Arbeitsschritte</t>
  </si>
  <si>
    <t>ENV1.3</t>
  </si>
  <si>
    <t>(ENV1.3 Labelanerkennung)</t>
  </si>
  <si>
    <t>relevant: Level(s) Indikator 1.2 Level 3</t>
  </si>
  <si>
    <t>ENV1.1</t>
  </si>
  <si>
    <t>optional L2.2. Schritt 7 - Verknüpfung der BoQ mit EPDs</t>
  </si>
  <si>
    <t>Angabe ob Bauteil „ENV1.1 relevant“ ist (innerhalb der Ökobilanz-Systemgrenze)</t>
  </si>
  <si>
    <t>relevant / nicht relevant</t>
  </si>
  <si>
    <t>EPD verfügbar / nicht verfügbar
&amp; Ökobaudat ID(s)</t>
  </si>
  <si>
    <t>relevant: Level(s) Indikator 2.3</t>
  </si>
  <si>
    <t>(Zugang zu) Produktleistungsdaten (Datenblätter, Technische Beschreibung, …)</t>
  </si>
  <si>
    <t>Verweis zu Quelle</t>
  </si>
  <si>
    <t>optional Level(s) Indikator 2.2. Schritt 7 - Verknüpfung der BoQ mit EPDs</t>
  </si>
  <si>
    <t>ENV1.1 ECO1.1 ENV1.2</t>
  </si>
  <si>
    <t>Jahre [a]</t>
  </si>
  <si>
    <t>relevant: Level(s) Indikator 2.1, 2.3</t>
  </si>
  <si>
    <t>KartAL IV, Tabelle 20 "Technische Lebensdauer"</t>
  </si>
  <si>
    <t>ENV1.1 ECO1.1 TEC1.5 ENV1.2</t>
  </si>
  <si>
    <t>Level(s) Indikator 2.3 (renovation)</t>
  </si>
  <si>
    <t>ECO1.1 (CE Bonus)</t>
  </si>
  <si>
    <t>TEC1.6</t>
  </si>
  <si>
    <t>KartAL IV, Tabelle 20 "Rückbau- und Recyclingfreundlichkeit"</t>
  </si>
  <si>
    <t>relevant: Level(s) Indikator 2.1 &amp; 2.3 (Entwurfskonzepte für Anpassungsfähigkeit)</t>
  </si>
  <si>
    <t>KartAL IV, Tabelle 20 "Art der Verbindungen"</t>
  </si>
  <si>
    <t>Angaben/Anleitung zur zerstörungsfreien Demontage und zur sortenreinen Trennung des Bauteils vorhanden</t>
  </si>
  <si>
    <t>relevant: Level(s) Indikator 2.4 (ease of disassembly L1.4)</t>
  </si>
  <si>
    <t>relevant: Level(s) Indikator 2.2 (Level 3)</t>
  </si>
  <si>
    <t>relevant: Level(s) Indikator 2.2</t>
  </si>
  <si>
    <t>KartAL IV, Tabelle 20 "Recyclingwahrscheinlichkeit"</t>
  </si>
  <si>
    <t xml:space="preserve"> </t>
  </si>
  <si>
    <t>indirekt relevant: Level(s) Indikator 2.4 L1.4 (Ease of reuse - Specification of modular building services - retaining value upon deinstallation)</t>
  </si>
  <si>
    <t>[m³]</t>
  </si>
  <si>
    <t>[kg]</t>
  </si>
  <si>
    <t>[Massen-%]</t>
  </si>
  <si>
    <t>Der Anteil Materialien aus nachwachsenden Rohstoffen - verantwortungsvoll erwirtschaftet - ist über Zertifikate / Produktlabels nachweisbar</t>
  </si>
  <si>
    <t>ECO2.1</t>
  </si>
  <si>
    <t>Bezugseinheiten: Wohnen: Bewohneranzahl; Büro: Arbeitsplätze; …</t>
  </si>
  <si>
    <t>vollständig, teilweise, nicht</t>
  </si>
  <si>
    <t>Glas</t>
  </si>
  <si>
    <t>Metalle</t>
  </si>
  <si>
    <t>Gips</t>
  </si>
  <si>
    <t>Materialmix</t>
  </si>
  <si>
    <t>Elektrik und Elektronik</t>
  </si>
  <si>
    <t>Mineralische Baustoffe</t>
  </si>
  <si>
    <t>Mögliche Angabe Material Recycling Content (Anteil an Recyclingmaterialien und/oder Neumaterial auf Basis nachwachsen der Rohstoffe in einem Produkt oder Baustoff)</t>
  </si>
  <si>
    <t>Primärenergiebedarf des Bauteils</t>
  </si>
  <si>
    <t>Angabe ob EPD (Environmental Product Declaration) verfügbar ist mit eindeutiger Benennung (z.B. ÖBD ID) und / oder generische Datensätze Ökobau.dat (ÖBD ID und Module A, B, C, D)</t>
  </si>
  <si>
    <t>Holz und Holzwerkstoffe</t>
  </si>
  <si>
    <t xml:space="preserve">Standort </t>
  </si>
  <si>
    <t>Projektbezeichnung</t>
  </si>
  <si>
    <t>Stahl Elementbau</t>
  </si>
  <si>
    <t>Stahlbeton Elementbau</t>
  </si>
  <si>
    <t>Stahlbeton Leichtbau</t>
  </si>
  <si>
    <t>Stahlbeton Massivbau</t>
  </si>
  <si>
    <t>Stahlbeton Skelettbau</t>
  </si>
  <si>
    <t>Stahl Leichtbau</t>
  </si>
  <si>
    <t>Stahlbeton Verbundbau</t>
  </si>
  <si>
    <t>Mauerwerk Massivbau</t>
  </si>
  <si>
    <t>Holz Elementbau</t>
  </si>
  <si>
    <t>Holz Gemischt-Bauweise</t>
  </si>
  <si>
    <t>Holz Blockbau</t>
  </si>
  <si>
    <t xml:space="preserve">Holz Massivbau </t>
  </si>
  <si>
    <t>Holz Fachwerkbau</t>
  </si>
  <si>
    <t>Holz-Beton-Verbundbau</t>
  </si>
  <si>
    <t>Mauerwerk Kalksandstein</t>
  </si>
  <si>
    <t>Mauerwerk Leichtbeton</t>
  </si>
  <si>
    <t>Mauerwerk Porenbeton</t>
  </si>
  <si>
    <t>Mauerwerk Planziegel</t>
  </si>
  <si>
    <t>Modulbauweise</t>
  </si>
  <si>
    <t>Holz Tafel-/Rahmen-/Ständerbau</t>
  </si>
  <si>
    <t>Stahlbeton Raumtragwerk</t>
  </si>
  <si>
    <t>Holz-Stahlbeton-Hybridbau</t>
  </si>
  <si>
    <t>Stahl-Stahlbeton-Hybridbau</t>
  </si>
  <si>
    <t>Mauerwerk-Stahlbeton-Hybridbau</t>
  </si>
  <si>
    <t>PROJEKT</t>
  </si>
  <si>
    <t>Beschreibung</t>
  </si>
  <si>
    <t>Einfamilienhaus, freistehend</t>
  </si>
  <si>
    <t>Einfamilienhaus, angrenzend</t>
  </si>
  <si>
    <t>Mehrfamilienhaus, freihstehend</t>
  </si>
  <si>
    <t>Mehrfamilienhaus, angrenzend</t>
  </si>
  <si>
    <t>Doppelhaushälfte</t>
  </si>
  <si>
    <t>Reihenhaus, Mittelhaus</t>
  </si>
  <si>
    <t>Reihenhaus, Endhaus</t>
  </si>
  <si>
    <t>Büro- / Verwaltungsgebäude</t>
  </si>
  <si>
    <t>Bildungsbau</t>
  </si>
  <si>
    <t>Wohngebäude</t>
  </si>
  <si>
    <t>Handelsbau</t>
  </si>
  <si>
    <t>Industriegebäude</t>
  </si>
  <si>
    <t>Versammlungsstätte</t>
  </si>
  <si>
    <t>Beherbergungsbau</t>
  </si>
  <si>
    <t>z.B.</t>
  </si>
  <si>
    <t>Carport</t>
  </si>
  <si>
    <t>Garage</t>
  </si>
  <si>
    <t>TG (Tiefgarage)</t>
  </si>
  <si>
    <t>DG (Dachgeschoss) ausgebaut</t>
  </si>
  <si>
    <t>DG (Dachgeschoss) ausbaubar</t>
  </si>
  <si>
    <t>Pflichtinformation</t>
  </si>
  <si>
    <t>DATUM / NAME</t>
  </si>
  <si>
    <t>Holzdachkonstruktion</t>
  </si>
  <si>
    <t>Dokumentation aktueller Standardverwertungswege und die möglichen anderen Verwertungs-/Verwendungswege bzw. Angabe der erwiesenen Kreislaufführung im Bauteil</t>
  </si>
  <si>
    <t>Pavillon/Messestand</t>
  </si>
  <si>
    <t>eigene Beschreibung</t>
  </si>
  <si>
    <t>andere / Misch-Bauweise</t>
  </si>
  <si>
    <t>Aufzugsschacht</t>
  </si>
  <si>
    <t>Gründach</t>
  </si>
  <si>
    <t>Grünfassade</t>
  </si>
  <si>
    <t>Pergola</t>
  </si>
  <si>
    <t xml:space="preserve">Dokumentation </t>
  </si>
  <si>
    <t>Kategorie</t>
  </si>
  <si>
    <t>vollständig, offene Schnittstelle (ifc/cvs) / Verknüpfung</t>
  </si>
  <si>
    <t>Aktualisierungszyklus (immer bei: Umbau/Sanierung)</t>
  </si>
  <si>
    <t>heutiger Beitrag zur Kreislaufwirtschaft (Pre-Use)</t>
  </si>
  <si>
    <t>künftige Kreislauffähigkeit (Post-Use)</t>
  </si>
  <si>
    <t xml:space="preserve">       STATUS </t>
  </si>
  <si>
    <t>GEBÄUDE</t>
  </si>
  <si>
    <t>Flexibilität und Anpassungsfähigkeit der Gebäudestruktur</t>
  </si>
  <si>
    <t>optimiert</t>
  </si>
  <si>
    <t>problematisch</t>
  </si>
  <si>
    <t>nicht bewertbar</t>
  </si>
  <si>
    <t>Allgemeines / Bauwerk</t>
  </si>
  <si>
    <t>nein</t>
  </si>
  <si>
    <t>ja, modellbasiert</t>
  </si>
  <si>
    <t>ja, Bauteilkatalog</t>
  </si>
  <si>
    <t>ja, Software-Schnittstelle</t>
  </si>
  <si>
    <t>ja, weitere Methode</t>
  </si>
  <si>
    <t>positiv</t>
  </si>
  <si>
    <t>Verfüllung</t>
  </si>
  <si>
    <t>Deponierung</t>
  </si>
  <si>
    <t>Entsorgung als gefährlicher Abfall</t>
  </si>
  <si>
    <t xml:space="preserve">(z.B. gemäß UMI oder „Detachability index“ NL) </t>
  </si>
  <si>
    <t>ENV1.3, TEC1.6 , TEC1-R (Rückbau-Z.)</t>
  </si>
  <si>
    <t>Außenwände im Erdreich</t>
  </si>
  <si>
    <t>Außenwände tragend</t>
  </si>
  <si>
    <t>Innenwände tragend</t>
  </si>
  <si>
    <t xml:space="preserve">Trennwände </t>
  </si>
  <si>
    <t>Decken</t>
  </si>
  <si>
    <t>Fenster und Türen</t>
  </si>
  <si>
    <t xml:space="preserve">Dämmung </t>
  </si>
  <si>
    <t>Dach / Dachdecke</t>
  </si>
  <si>
    <t>-</t>
  </si>
  <si>
    <t>Adresse / GIS / Flurstück</t>
  </si>
  <si>
    <t>GEBÄUDERESSOURCENPASS</t>
  </si>
  <si>
    <t>keine QS</t>
  </si>
  <si>
    <t>QS3-4</t>
  </si>
  <si>
    <t>QS1-2</t>
  </si>
  <si>
    <t>kritisch</t>
  </si>
  <si>
    <t>Standard</t>
  </si>
  <si>
    <t>Vermeidung</t>
  </si>
  <si>
    <t xml:space="preserve">Materialität, Materialherkunft und Bau- und Abbruchabfälle </t>
  </si>
  <si>
    <t>Thermische Verwertung</t>
  </si>
  <si>
    <t>Stoffliche Weiterverwertung</t>
  </si>
  <si>
    <t>MASSE</t>
  </si>
  <si>
    <t>z.B. als Beschreibung, auf Basis Bauteilkatalog/BIM-Modell etc.,</t>
  </si>
  <si>
    <t>Datum, z. B. 01.01.2024, jährliche Bestätigung zur Aktualität</t>
  </si>
  <si>
    <t>Tragwerk</t>
  </si>
  <si>
    <t>Architektur</t>
  </si>
  <si>
    <t>TGA</t>
  </si>
  <si>
    <t>Installationen</t>
  </si>
  <si>
    <t>Technische Anlagen</t>
  </si>
  <si>
    <t>KG400</t>
  </si>
  <si>
    <t>KG300</t>
  </si>
  <si>
    <t>KOSTENGRUPPE NACH DIN276</t>
  </si>
  <si>
    <t xml:space="preserve">BAUTEIL / GEWERK </t>
  </si>
  <si>
    <t>GESAMT</t>
  </si>
  <si>
    <t>[t]</t>
  </si>
  <si>
    <t>[€]</t>
  </si>
  <si>
    <t>[%]</t>
  </si>
  <si>
    <t>Sonst. Bauteile/Einbauten</t>
  </si>
  <si>
    <t>VOLUMEN</t>
  </si>
  <si>
    <t>A1</t>
  </si>
  <si>
    <t>A2</t>
  </si>
  <si>
    <t>A3</t>
  </si>
  <si>
    <t>A4</t>
  </si>
  <si>
    <t>A5</t>
  </si>
  <si>
    <t>B1</t>
  </si>
  <si>
    <t>B2</t>
  </si>
  <si>
    <t>B3</t>
  </si>
  <si>
    <t>B4</t>
  </si>
  <si>
    <t>B5</t>
  </si>
  <si>
    <t>B7</t>
  </si>
  <si>
    <t>C1</t>
  </si>
  <si>
    <t>C2</t>
  </si>
  <si>
    <t>C3</t>
  </si>
  <si>
    <t>C4</t>
  </si>
  <si>
    <t>Betrachtungs-ebene</t>
  </si>
  <si>
    <t>Angaben zu Wartung</t>
  </si>
  <si>
    <t>Angaben zu Austausch und Reparatur</t>
  </si>
  <si>
    <t>Angaben zu Reinigungsfreundlichkeit</t>
  </si>
  <si>
    <t>eingeschränkt</t>
  </si>
  <si>
    <t xml:space="preserve">Beschreibung der tatsächlich realisierten Verbindungen innerhalb des Bauteils und ggfs. Beschichtungen und Fügetechniken an weitere Bauteile oder aggregierte Information zum 'Rückbauaufwand'
</t>
  </si>
  <si>
    <t>verbessert</t>
  </si>
  <si>
    <t>Freitext</t>
  </si>
  <si>
    <t>Sonstige Beschreibungen / Hinweise / Ergänzende Informationen</t>
  </si>
  <si>
    <t>maschinell</t>
  </si>
  <si>
    <t>chemisch</t>
  </si>
  <si>
    <t>verbessert (gesteckt, geschraubt)</t>
  </si>
  <si>
    <t>Standard (festverbaut, mittelschwer)</t>
  </si>
  <si>
    <t>AUFWAND</t>
  </si>
  <si>
    <t>[€/t] / [MJ/m²]</t>
  </si>
  <si>
    <t>Bauweise</t>
  </si>
  <si>
    <t>Gründung, Unterbau</t>
  </si>
  <si>
    <t>Bestandserhalt (Sanierung)</t>
  </si>
  <si>
    <t>Bestandserhalt (Umbau)</t>
  </si>
  <si>
    <t>Inhalte für Gebäuderessourcenpass</t>
  </si>
  <si>
    <t xml:space="preserve">Fassade </t>
  </si>
  <si>
    <t>Referenz-Nutzungsdauer des Bauteils oder der Bauteilschichten (Lebensdauer)</t>
  </si>
  <si>
    <t>z.B. gewachsener Mutterboden, Materialien für Unterbau, Gesteinskörnung, angefahrender Boden, Bodenkennwerte [t]</t>
  </si>
  <si>
    <t>Relevanz / Vollständigkeit</t>
  </si>
  <si>
    <t>Neubau</t>
  </si>
  <si>
    <t>Bestand</t>
  </si>
  <si>
    <t>Bestandserhalt (Erweiterung)</t>
  </si>
  <si>
    <t>Weiteres / Gemischt</t>
  </si>
  <si>
    <t>Typ / Anlass</t>
  </si>
  <si>
    <t>Materialart(en) Bauteil (in massenbezogenen Quoten, Materialgruppen definiert gemäß Level(s) oder gemäß Ökobaudat)</t>
  </si>
  <si>
    <t>z.B. über Nummerierung, Kostengruppen, Modell</t>
  </si>
  <si>
    <t>umfasst Informationen zu:
- Zirkuläre Nutzung
- Umbau-/Rückbau-Freundlichkeit, Nachnutzung 
- Besitzverhältnisse, Geschäftsmodelle (Leasing, Dienstleistung, Nutzungsrechte), Rückführungssysteme</t>
  </si>
  <si>
    <t>Angabe Tool, Material-/Bauteildatenbank, Hersteller, Software</t>
  </si>
  <si>
    <t>z.B. als Lastenpläne</t>
  </si>
  <si>
    <t>z.B. in Form von Leistungserklärung, Material-Abnahmeprüfzeugnis, technische Datenblätter, etc.</t>
  </si>
  <si>
    <t>Dokumentation Technische Gebäudeausrüstung (KG400): ausführliche Dokumentation aller Anlagen-Daten/-Unterlagen, nach Kostengruppen</t>
  </si>
  <si>
    <t>Dokumentation Tragwerk-Konstruktion (KG300): ausführliche Dokumentation aller Bauteil-Materialqualitäten, nach Kostengruppen</t>
  </si>
  <si>
    <t>z.B. Flüssig- bzw. Erdgas, Öl, Holz(-pellets), Strom, Fernwärme, Umweltwärme</t>
  </si>
  <si>
    <t>[kg C]</t>
  </si>
  <si>
    <t>Ökobilanz-Verfahren, ggfs. Beschreibung</t>
  </si>
  <si>
    <t xml:space="preserve">	Schwermetalle</t>
  </si>
  <si>
    <t>vollständig / nicht vollständig, Angabe offene Schnittstelle (ifc/cvs) / Verknüpfung etc.</t>
  </si>
  <si>
    <t>z.B. in Bauteilkatalog oder als Bauteil-Parameter in digitalem Gebäudemodell integrieren</t>
  </si>
  <si>
    <t>Verbindung der Bauteile/Schichten, jeweils mit Angabe Verbindungsmittel</t>
  </si>
  <si>
    <t xml:space="preserve">Pflichtinformation </t>
  </si>
  <si>
    <t>Nutzung</t>
  </si>
  <si>
    <t>20a</t>
  </si>
  <si>
    <t>Nutzungsphase</t>
  </si>
  <si>
    <t>Szenario: Nutzungsende und Rückbau</t>
  </si>
  <si>
    <t>Szenario: Bauwerksbezogene Nutzungsphase</t>
  </si>
  <si>
    <t>Produktion</t>
  </si>
  <si>
    <t>Rohstoffversorgung</t>
  </si>
  <si>
    <t>Transport</t>
  </si>
  <si>
    <t>Herstellung</t>
  </si>
  <si>
    <t>Transport Hersteller zu Ort</t>
  </si>
  <si>
    <t>Montage</t>
  </si>
  <si>
    <t>Instandhaltung</t>
  </si>
  <si>
    <t>Reparatur</t>
  </si>
  <si>
    <t>Ersatz</t>
  </si>
  <si>
    <t>Erneuerung</t>
  </si>
  <si>
    <t>Wassereinsatz Gebäudebetrieb</t>
  </si>
  <si>
    <t>Rückbau / Abriss</t>
  </si>
  <si>
    <t>Nutzung / Anwendung</t>
  </si>
  <si>
    <t>Transport und  Errichtung</t>
  </si>
  <si>
    <t>Abfallbehandlung</t>
  </si>
  <si>
    <t>Beseitigung</t>
  </si>
  <si>
    <t>Bürogebäude: 1. Änderungen der internen Raumaufteilung</t>
  </si>
  <si>
    <t>Wohngebäude: 1. Änderungen der internen Raumaufteilung</t>
  </si>
  <si>
    <t>Wohngebäude: 3. Änderung der Nutzung von Einheiten oder Etagen</t>
  </si>
  <si>
    <t>Wohngebäude: 4. Änderungen der Zugangsvoraussetzungen</t>
  </si>
  <si>
    <t>1.1 Stützen-Spannweite-Raster</t>
  </si>
  <si>
    <t xml:space="preserve">1.2 Fassadenmuster	</t>
  </si>
  <si>
    <t>1.3 Innenwandsystem</t>
  </si>
  <si>
    <t>1.4 Größe und Zugang der Einheit</t>
  </si>
  <si>
    <t>2.1 Einfacher Zugang zu Servicekanälen</t>
  </si>
  <si>
    <t xml:space="preserve">2.2 Einfacher Zugang zu Technikräumen		</t>
  </si>
  <si>
    <t xml:space="preserve">2.3 Längskanäle für Servicestrecken		</t>
  </si>
  <si>
    <t>2.4 Höhere Decken für Servicestrecken</t>
  </si>
  <si>
    <t xml:space="preserve">2.5 Leistungen für Teilbereiche		</t>
  </si>
  <si>
    <t xml:space="preserve">1.1 Wandsysteme, die Layoutänderungen unterstützen		</t>
  </si>
  <si>
    <t xml:space="preserve">1.2 Größere Deckenhöhen für Oberflächen-Servicestrecken		</t>
  </si>
  <si>
    <t xml:space="preserve">2.1 Einfacher Zugang zur Haustechnik	</t>
  </si>
  <si>
    <t>3.1 Potenzial für getrennte Heimarbeitsräume</t>
  </si>
  <si>
    <t xml:space="preserve">4.1 Einfacher Zugang zu jeder Wohneinheit		</t>
  </si>
  <si>
    <t xml:space="preserve">4.2 Zugang zu und Manövrierfähigkeit innerhalb von Räumen		</t>
  </si>
  <si>
    <t xml:space="preserve">Bürogebäude: 2. Änderungen an der Gebäudewartung
</t>
  </si>
  <si>
    <t xml:space="preserve">3.1 Nicht tragende Fassaden		</t>
  </si>
  <si>
    <t xml:space="preserve">3.2 Zukunftssicherheit der Tragfähigkeit		</t>
  </si>
  <si>
    <t>Wohngebäude: 2. Änderungen in der Gebäudetechnik</t>
  </si>
  <si>
    <t>Bürogebäude: 3. Änderungen an Fassade und Struktur des Gebäudes</t>
  </si>
  <si>
    <t>Qualitative Beschreibung des 
Umnutzungs-/Flexibilitäts-Konzepts</t>
  </si>
  <si>
    <t>[m²]</t>
  </si>
  <si>
    <t>Baukonstruktionen</t>
  </si>
  <si>
    <t>KG500</t>
  </si>
  <si>
    <t>Außenanlage</t>
  </si>
  <si>
    <t>KOSTENGRUPPEN NACH DIN276</t>
  </si>
  <si>
    <t>Unterbau / Oberbau</t>
  </si>
  <si>
    <t>Baukonstruktion</t>
  </si>
  <si>
    <t>ja / nein, Beschreibung</t>
  </si>
  <si>
    <t>Klassifizierung siehe S. 5 - Zirkularität / [Massen-%] je Nachnutzungsweg</t>
  </si>
  <si>
    <t>problematisch (extrem aufwändig, irreparable Schäden)</t>
  </si>
  <si>
    <t>eingeschränkt (aufwändig)</t>
  </si>
  <si>
    <t>optimiert (lose, Klickverbindung)</t>
  </si>
  <si>
    <t>WERTUNG</t>
  </si>
  <si>
    <t>eingeschränkt (festverbaut, schwer, reparable Schäden)</t>
  </si>
  <si>
    <t xml:space="preserve">Biozide </t>
  </si>
  <si>
    <t>liegt digital vor: ja/nein; in Form von iSVP, Techn. Datenblatt, Pläne…</t>
  </si>
  <si>
    <t>TT.MM.JJJ</t>
  </si>
  <si>
    <t>Keller (vollunterkellert)</t>
  </si>
  <si>
    <t>Keller (teilunterkellert)</t>
  </si>
  <si>
    <t>Systemgrenze (KG)</t>
  </si>
  <si>
    <t>Bauteilebene: Digitales Modell (.ifc)</t>
  </si>
  <si>
    <t>[Einheit]</t>
  </si>
  <si>
    <t>[a]</t>
  </si>
  <si>
    <t>[TT.MM.JJJJ]</t>
  </si>
  <si>
    <t xml:space="preserve">[Massen-%] </t>
  </si>
  <si>
    <t xml:space="preserve">Klassifizierung siehe S. 5 - Zirkularität </t>
  </si>
  <si>
    <t>[Massen-%] je Nachnutzungsweg</t>
  </si>
  <si>
    <t>[Datum]</t>
  </si>
  <si>
    <t>[kWh/m²  Energie-Bezugsfläche *Jahr]</t>
  </si>
  <si>
    <t>GESAMT-GEBÄUDEMASSE</t>
  </si>
  <si>
    <t>UMFANG DOKUMENTIERTER MASSEN</t>
  </si>
  <si>
    <t>Sonstiges</t>
  </si>
  <si>
    <t>----------------------------------------------------------------------------------------------------------------------------</t>
  </si>
  <si>
    <t>Level(s)-Berichtsrahmen</t>
  </si>
  <si>
    <t>DGNB-System</t>
  </si>
  <si>
    <t>Guiding Questions nach Level(s)</t>
  </si>
  <si>
    <t>adäquate Bezugseinheit = ?</t>
  </si>
  <si>
    <t>Einheit = ?</t>
  </si>
  <si>
    <t>Was ist enthalten (nach Kostengruppen lt. DIN 276)</t>
  </si>
  <si>
    <t>Kategorisierung 3</t>
  </si>
  <si>
    <t xml:space="preserve">z.B. </t>
  </si>
  <si>
    <t>nicht vorhanden / nicht verlässlich</t>
  </si>
  <si>
    <t>niedrig</t>
  </si>
  <si>
    <t>mittel</t>
  </si>
  <si>
    <t>hoch</t>
  </si>
  <si>
    <t>0-2, mit Nachweis</t>
  </si>
  <si>
    <t>tbd; siehe z.B. PCDS</t>
  </si>
  <si>
    <t>Datenqualität</t>
  </si>
  <si>
    <t>95-100</t>
  </si>
  <si>
    <t>80-95</t>
  </si>
  <si>
    <r>
      <rPr>
        <b/>
        <sz val="10"/>
        <color theme="1" tint="0.499984740745262"/>
        <rFont val="Arial"/>
        <family val="2"/>
      </rPr>
      <t xml:space="preserve">DIN EN 15804: EPD - Anforderung an die Datenqualität
</t>
    </r>
    <r>
      <rPr>
        <sz val="10"/>
        <color theme="1" tint="0.499984740745262"/>
        <rFont val="Arial"/>
        <family val="2"/>
      </rPr>
      <t xml:space="preserve">
Die Datenqualität für eine EPD muss im Projektbericht (siehe Abschnitt 8 und EN ISO 14044:2006, 4.2.3.6) dargestellt werden. Außerdem gelten folgende spezifische Anforderungen für Bauprodukte:
⎯ Daten müssen so aktuell wie möglich sein. Datensätze, die in die Berechnung eingehen, müssen mindestens während der letzten 10 Jahre für generische Daten und während der letzten 5 Jahre für herstellerspezifische Daten ein Aktualisierung (update) erfahren haben;
⎯ Datensätze müssen auf dem Durchschnitt eines Jahres beruhen; Abweichungen müssen begründet werden;
⎯ Die Zeitperiode, über die inputs und outputs berücksichtigt werden müssen, beträgt 100 Jahre von dem Jahr an gerechnet, für das die Daten als repräsentativ deklariert werden. Soweit von Bedeutung, muss eine längere Zeitperiode gewählt werden;
⎯ Der technologische Hintergrund der erfassten Daten muss die physikalische Realität für das deklarierte Produkt oder die Produktgruppe wiedergeben;
⎯ Generische Daten: Anleitung für die Auswahl und Nutzung generischer Daten wird in CEN/TR 15941 gegeben. Generische Daten müssen auf Plausibilität geprüft werden;
⎯ Datensätze müssen vollständig sein und den Systemgrenzen und den Kriterien für eine Nichtbetrachtung von inputs und outputs entsprechend (siehe 6.3.5).
ANMERKUNG Für Anleitung im Umgang mit Datenlücken siehe CEN/TR 15941 oder Anhang A für die Referenz-Nutzungsdauer.</t>
    </r>
  </si>
  <si>
    <t>keine Einschätzung</t>
  </si>
  <si>
    <t>Daten intern geprüft</t>
  </si>
  <si>
    <t>selbstständig erstellt</t>
  </si>
  <si>
    <t>Daten extern geprüft</t>
  </si>
  <si>
    <t>Daten extern unabhängig geprüft</t>
  </si>
  <si>
    <t>vorhanden</t>
  </si>
  <si>
    <t>nicht vorhanden</t>
  </si>
  <si>
    <t>Gebäudeebene- disaggregierte Daten</t>
  </si>
  <si>
    <t>Gebäudeebene- Materialpass/Bauteilkatalog</t>
  </si>
  <si>
    <t xml:space="preserve">Gebäudeebene- Digitales Modell </t>
  </si>
  <si>
    <t>Bauteilebene- disaggregierte Daten</t>
  </si>
  <si>
    <t>Bauteilebene- Materialpass/Bauteilkatalog</t>
  </si>
  <si>
    <t xml:space="preserve">Bauteilebene- Digitales Modell </t>
  </si>
  <si>
    <t>Datenbank Bewertung</t>
  </si>
  <si>
    <t>Gebäudeebene- Digitales Modell</t>
  </si>
  <si>
    <t>Bauteilebene- Digitales Modell</t>
  </si>
  <si>
    <t>Index (DQI)</t>
  </si>
  <si>
    <t>WERT</t>
  </si>
  <si>
    <t>Wiederverwendung (Vorbereitung)</t>
  </si>
  <si>
    <t>(Reuse)</t>
  </si>
  <si>
    <t>(Renewable)</t>
  </si>
  <si>
    <t xml:space="preserve">Wiederverwendet </t>
  </si>
  <si>
    <t>(not renewable)</t>
  </si>
  <si>
    <t xml:space="preserve">DGBC (DPc) Disassembly Potential Measurement Method </t>
  </si>
  <si>
    <t>DGNB ZI (H)</t>
  </si>
  <si>
    <t>DGNB ZI (Z)</t>
  </si>
  <si>
    <t xml:space="preserve">Demontage-Konzept </t>
  </si>
  <si>
    <t>DGNB ZI (H60/Z40)</t>
  </si>
  <si>
    <t>DGNB ZI (H40/Z60)</t>
  </si>
  <si>
    <t>DGNB ZI (H50/Z50)</t>
  </si>
  <si>
    <t>Qualitative Beschreibung, Fügetechniken, Umbau-Vorgaben und Anweisungen, sonstige Angaben und Hinweise</t>
  </si>
  <si>
    <t>Faktor</t>
  </si>
  <si>
    <t>Heutiger Beitrag</t>
  </si>
  <si>
    <t>Zukünftiger Beitrag</t>
  </si>
  <si>
    <t>Referenznutzungsdauer Tragwerk: besser 80 bis 100 Jahre?</t>
  </si>
  <si>
    <t>Ja / Nein</t>
  </si>
  <si>
    <t>ISO 20887 Annex C.2</t>
  </si>
  <si>
    <t>ISO 20887 Annex C.3</t>
  </si>
  <si>
    <t>[%-Anteil m²/Person]</t>
  </si>
  <si>
    <t>[%-Anteil NRF(R)/BRI]</t>
  </si>
  <si>
    <t>ISO 20887 Annex C.4</t>
  </si>
  <si>
    <t>s.a. Mehrfachnutzung; Ermiitelt über die Zeit, in der die Gebäudeflächen effektiv genutzt wird</t>
  </si>
  <si>
    <t>z.B. mögliche Gebäude-Aufstockung ohne große Auswirkung auf Fundamente und Tragstruktur</t>
  </si>
  <si>
    <t>Ja</t>
  </si>
  <si>
    <t>Nein</t>
  </si>
  <si>
    <t xml:space="preserve">Ja, Konzept vorhanden </t>
  </si>
  <si>
    <t xml:space="preserve">Ja, Konzept nicht vorhanden </t>
  </si>
  <si>
    <t xml:space="preserve">Nein, Konzept nicht vorhanden </t>
  </si>
  <si>
    <t>[%-Anteil der NRF]</t>
  </si>
  <si>
    <t>Teilweise, Konzept vorhanden</t>
  </si>
  <si>
    <t>Teilweise, Konzept nicht vorhanden</t>
  </si>
  <si>
    <t>Verweis zu Quelle, Speicherort</t>
  </si>
  <si>
    <t>[%-Anteil MF-G2/BGF]</t>
  </si>
  <si>
    <t>Qualitative Beschreibung, Angabe zu weiteren Schadstoffen und deren Eigenschaften/Einbauort, etc.</t>
  </si>
  <si>
    <t>Gefährliche Stoffe (SVHC),
besonders besorgniserregend</t>
  </si>
  <si>
    <t>Konzept (Konstruktion, Innenausbau, Hülle) liegt vor, verifiziert</t>
  </si>
  <si>
    <t>liegt nicht vor</t>
  </si>
  <si>
    <t>Konzept (Konstruktion, Innenausbau, Hülle) liegt vor, einfach</t>
  </si>
  <si>
    <t>Konzept (Konstruktion) liegt vor, einfach</t>
  </si>
  <si>
    <t>Konzept (Konstruktion) liegt vor, verifiziert</t>
  </si>
  <si>
    <t>Konzept (Konstruktion, Innenausbau) liegt vor, einfach</t>
  </si>
  <si>
    <t>Konzept (Konstruktion, Innenausbau) liegt vor, verifiziert</t>
  </si>
  <si>
    <r>
      <t xml:space="preserve">Für Konstruktion, Innenausbau, Hülle; Gemäß Level(s) Indikator 2.3 L1.4: Entwurfskonzept für die Anpassungsfähigkeit), 3 Ebenen: Gebäude-Ebene, Bauteil-Ebene, Schichtebene; </t>
    </r>
    <r>
      <rPr>
        <sz val="10"/>
        <color rgb="FFFF0000"/>
        <rFont val="Arial"/>
        <family val="2"/>
      </rPr>
      <t>Verifiziertes Konzept?</t>
    </r>
  </si>
  <si>
    <t>ggfs. Verweis auf „Leitlinien für Abbruch- und Umbauarbeiten an Gebäuden vorgeschaltete Abfallaudits“ (EU-Kommission, 2018) sinnvoll, in denen die durch einen unabhängigen Dritten zu erstellende Dokumentation umrissen ist?</t>
  </si>
  <si>
    <t>jährliche Bestätigung der Aktualität der Informationen (neue Herausgabe)</t>
  </si>
  <si>
    <t>Aussagekraft zur genutzten Raumhöhe</t>
  </si>
  <si>
    <t>Ermittelt über die Zeit, in der die Gebäudeflächen effektiv genutzt wird</t>
  </si>
  <si>
    <t>Beschreibung / Verfahren, je Bauteil / Schicht</t>
  </si>
  <si>
    <t>Daten / Eingabe</t>
  </si>
  <si>
    <t>Angabe Verfahren</t>
  </si>
  <si>
    <t>Schicht-Info: kann aus Modellen, Bauteilkatalogen, Datenbanken etc. entnommen werden</t>
  </si>
  <si>
    <r>
      <t xml:space="preserve">Aggregiert vorliegend oder auch disaggregiert bis zur Bauteilebene vorliegend
</t>
    </r>
    <r>
      <rPr>
        <sz val="10"/>
        <color rgb="FFFF0000"/>
        <rFont val="Arial"/>
        <family val="2"/>
      </rPr>
      <t>--&gt; Hinweis: Begleitdokument! Achtung: DQI passend zu Angabe Datenbasis!</t>
    </r>
  </si>
  <si>
    <t>Prozentanteil der Datenbewertung</t>
  </si>
  <si>
    <t>0-80</t>
  </si>
  <si>
    <t>lt. Level(s) Ökobilanz</t>
  </si>
  <si>
    <t>siehe Begleitdokument</t>
  </si>
  <si>
    <t>Klassifikation 3</t>
  </si>
  <si>
    <t>Klassifikation 2</t>
  </si>
  <si>
    <t>Klassifikation 1</t>
  </si>
  <si>
    <t xml:space="preserve">Kann-Information </t>
  </si>
  <si>
    <t>Nachnutzungswege (Perspektive heute: heutiger Stand der Technik) für Bauteil vorhanden</t>
  </si>
  <si>
    <t>Nachnutzungswege (Perspektive heute: zukünftiger Stand der Technik) für Bauteil vorhanden</t>
  </si>
  <si>
    <t>Projekt-Informationen</t>
  </si>
  <si>
    <t>[-XXX]</t>
  </si>
  <si>
    <t>DQI 
(0-3)</t>
  </si>
  <si>
    <t>Datenbank / Modell</t>
  </si>
  <si>
    <t>tbd</t>
  </si>
  <si>
    <t>eigene Bewertung</t>
  </si>
  <si>
    <t>mit Nachweis</t>
  </si>
  <si>
    <t>0-3</t>
  </si>
  <si>
    <t>lt. Pareto-Prinzip</t>
  </si>
  <si>
    <t>V1</t>
  </si>
  <si>
    <r>
      <t xml:space="preserve">aus heutiger Perspektive:  erwartbare Zukunftstechnologien und Nachnutzungswege </t>
    </r>
    <r>
      <rPr>
        <sz val="10"/>
        <color rgb="FFFF0000"/>
        <rFont val="Arial"/>
        <family val="2"/>
      </rPr>
      <t>(siehe Begleitdokument)</t>
    </r>
  </si>
  <si>
    <r>
      <t xml:space="preserve">Datum=Zeitpunkt der Erhebung
</t>
    </r>
    <r>
      <rPr>
        <sz val="10"/>
        <color rgb="FFFF0000"/>
        <rFont val="Arial"/>
        <family val="2"/>
      </rPr>
      <t>Einkaufspreis? Kostenschätzungen? Rohstoffwerte?</t>
    </r>
  </si>
  <si>
    <t xml:space="preserve">STATUS </t>
  </si>
  <si>
    <t xml:space="preserve">siehe Begleitdokument: geschätzt; gemessen: berechnet, z.B: anhand Excel-Tabelle/Programm; Modell/Datenbank: </t>
  </si>
  <si>
    <r>
      <rPr>
        <sz val="10"/>
        <color rgb="FFFF0000"/>
        <rFont val="Arial"/>
        <family val="2"/>
      </rPr>
      <t>siehe Begleitdokument: betrachtete/erfasster Massenanteil; bezogen auf Systemgrenze;</t>
    </r>
    <r>
      <rPr>
        <sz val="10"/>
        <color rgb="FFD28514"/>
        <rFont val="Arial"/>
        <family val="2"/>
      </rPr>
      <t xml:space="preserve">
DQI: inkl. Bewertung Prozentanteil dokum. Massen: Datenermittlung (K1) x Faktor Massenbewertung (K2), s. Blatt 'Datenqualitätsindex'</t>
    </r>
  </si>
  <si>
    <t>siehe Begleitdokument: Definition Einbauort; DQI: anpassen</t>
  </si>
  <si>
    <t>gemessen / berechnet</t>
  </si>
  <si>
    <t>geschätzt / unpräzise</t>
  </si>
  <si>
    <t>N/A / nicht verlässlich</t>
  </si>
  <si>
    <r>
      <t>z.B. gemäß Level(s) mit Angabe LZ-Module</t>
    </r>
    <r>
      <rPr>
        <sz val="10"/>
        <color rgb="FFFF0000"/>
        <rFont val="Arial"/>
        <family val="2"/>
      </rPr>
      <t xml:space="preserve">
siehe Begleitdokument: Klassifizierung Verifikation K3</t>
    </r>
  </si>
  <si>
    <t>mineralisch</t>
  </si>
  <si>
    <t>bauchemisch</t>
  </si>
  <si>
    <t>fossil</t>
  </si>
  <si>
    <t>nachwachsend</t>
  </si>
  <si>
    <t>gemischt</t>
  </si>
  <si>
    <t>z.B. Lack, Farbe, Kleber, Kunstharze</t>
  </si>
  <si>
    <t>Primärrohstoffe, nicht erneuerbar</t>
  </si>
  <si>
    <t>(Repurpose)</t>
  </si>
  <si>
    <t>Weiterverwendet</t>
  </si>
  <si>
    <t>Stahl</t>
  </si>
  <si>
    <t>Kupfer</t>
  </si>
  <si>
    <t>z.B. Zink, Aluminium, Blei, Gusseisen</t>
  </si>
  <si>
    <t>Kunststoffe</t>
  </si>
  <si>
    <t>Ziegel</t>
  </si>
  <si>
    <t>Kalksandstein</t>
  </si>
  <si>
    <t>Beton</t>
  </si>
  <si>
    <t>Sonstige Metalle</t>
  </si>
  <si>
    <t>Sonstiges Mineralisches</t>
  </si>
  <si>
    <t>Mineralische Dämmstoffe</t>
  </si>
  <si>
    <t>Porenbeton</t>
  </si>
  <si>
    <t>z.B. Porenbeton-Blocksteine</t>
  </si>
  <si>
    <t>Ton, Lehm, Keramik</t>
  </si>
  <si>
    <t xml:space="preserve">z.B. Klinker, Zement (Putz, Estrich), Kalkmörtel, Kalkgipsmörtel, Kalkzementmörtel, Bruchstein, Asbestzement, Schiefer, Sand, Kies, Splitt, Schlacke, Granit, Basalt, Marmor, Sandstein, Muschelkalk </t>
  </si>
  <si>
    <t>Sonstige Gipsbaustoffe</t>
  </si>
  <si>
    <t>Gipskarton</t>
  </si>
  <si>
    <t>z.B. Gipskartonplatten, Gipsfaserzementplatten, Gipswandbauplatten</t>
  </si>
  <si>
    <t>z.B. Gips-Putz, Gips-Mörtel, Anhydritestrich</t>
  </si>
  <si>
    <t>siehe Begleitddokument: Massenfaktor;
Angabe/Empfehlung Pauschalisierung: elektrifizierter Massen (KG400)?</t>
  </si>
  <si>
    <t>z.B. Kabel</t>
  </si>
  <si>
    <t>Sonstige Holzwerkstoffe</t>
  </si>
  <si>
    <t>Bau- / Konstruktionsholz</t>
  </si>
  <si>
    <t>z.B. Spanplatte, Hartfaserplatte, Weichfaserplatte, Holzwolle, Kork, Holzschindeln, Schafwolle, Flachs, Zellulose, Hanf, Seegras, Naturharz, Stroh, Schilf, Pappe, Papier, Pilzmycel</t>
  </si>
  <si>
    <t>z.B. Schnittholz-Bretter, Schnittholz-Kanthölzer, Brettschichtholz, Sperrholz</t>
  </si>
  <si>
    <t>z.B. Flachglas, Drahtglas, Glasbausteine, Behälterglas, Blähglas, Glasmosaik</t>
  </si>
  <si>
    <t>Sonstige Kunststoffe</t>
  </si>
  <si>
    <t>Kunststoff-Dämmstoffe</t>
  </si>
  <si>
    <t>Kunststoff-Fenster /-Türen</t>
  </si>
  <si>
    <t>z.B. PVC-Fensterprofile und -Türenprofile</t>
  </si>
  <si>
    <t>Verbundbaustoffe</t>
  </si>
  <si>
    <t>Sonstige Materialien</t>
  </si>
  <si>
    <t>Bauchemische Produkte</t>
  </si>
  <si>
    <t xml:space="preserve">z.B. Normalbeton, Leichtbeton, Porenbeton, Beton-Hohlblocksteine, Holzbeton, Betondachsteine </t>
  </si>
  <si>
    <t>relevant ENV1.2 (Material-ökologischer Bauteilkatalog)</t>
  </si>
  <si>
    <t>Information zu mechanischen Kennwerten, Materialqualität und chemischer Zusammensetzung aller Bauteile; z.B. in Form von iSVP, Techn. Datenblättern, Sicherheitsblätter, Plänen, Prüfzeugnissen, Leistungserklärungen, etc.</t>
  </si>
  <si>
    <t xml:space="preserve">Bitumen </t>
  </si>
  <si>
    <t>z.B. PVC, HDPE, PP, PS, PA, ABS, ASA, SAN</t>
  </si>
  <si>
    <t>z.B. Kunststoff-Dachbahn, Kunststoff-Dichtungsbahn, PVC-Folie, PE-Folie</t>
  </si>
  <si>
    <t>Kunststoff-Dachbahnen</t>
  </si>
  <si>
    <t>z.B. Verbundbaustoffe (aus mindestens 2 Rohstoffen: z.B. mineralische Rohstoffe und/oder Metalle)</t>
  </si>
  <si>
    <t>z.B. Polysterol-Hartschaum (EPS, XPS), Polyurethan(PUR)- / Phenolharz(PF)-Hartschaum</t>
  </si>
  <si>
    <t>z.B. Ziegel allgemein, Klinker, Vollziegel, Hochlochziegel, Leichthochlochziegel</t>
  </si>
  <si>
    <t>z.B. Fliesen</t>
  </si>
  <si>
    <t>ENV1.1 (Indikator 3.1) ENV1.3 TEC1.6</t>
  </si>
  <si>
    <t>Zusätzliches</t>
  </si>
  <si>
    <t>Carc1A/1B</t>
  </si>
  <si>
    <t>CMR1A/1B</t>
  </si>
  <si>
    <t xml:space="preserve">Beschränkungen REACH </t>
  </si>
  <si>
    <t>(-Verordnung, Anhang 14)</t>
  </si>
  <si>
    <t>POPs (persistente organische Verbindungen)</t>
  </si>
  <si>
    <t>z.B. halogenierte Kälte- und Treibmittel</t>
  </si>
  <si>
    <t>ja</t>
  </si>
  <si>
    <t>Kommentar / DGNB</t>
  </si>
  <si>
    <t>min.C2C Silver / QS3-4</t>
  </si>
  <si>
    <t>als UUID / GUID</t>
  </si>
  <si>
    <t>z.B. Mineralwolle (Steinwolle, Glaswolle), Hochofenschlacke, Blähton, Schaumglas</t>
  </si>
  <si>
    <t>Finalisiertes/ abgestimmtes Bauantragsdatum (Baugenehmigung)</t>
  </si>
  <si>
    <t>relevant: Klimarisikoanalyse</t>
  </si>
  <si>
    <t>Basis-Information für Quoten (SC CE)</t>
  </si>
  <si>
    <t>relevant: BGF(R)</t>
  </si>
  <si>
    <t>relevant</t>
  </si>
  <si>
    <t>relevant (SC CE)</t>
  </si>
  <si>
    <t>relevant (SC CE): Basis-Information, Angabe nur erneuerbare/recyclebare Materialien</t>
  </si>
  <si>
    <t>relevant (DNSH CE)</t>
  </si>
  <si>
    <t>relevant (SC CE): 5.1 substantial contribution 4 (20 % wiederverwendete/recycelte/erneuerte Materialien aus verantw.voll. Beschaffung)</t>
  </si>
  <si>
    <t>relevant (SC CE): 5.1 substantial contribution 4 b. (ISCC Plus, RSB)</t>
  </si>
  <si>
    <t>relevant (SC CE): Recycling von 90% ungefährlicher Abrissabfälle (ausgenommen sind 'Soils and stones not containing dangerous substances'),  (DNSH: 70%)</t>
  </si>
  <si>
    <t>relevant (SC CE): 5.1 substantial contribution 2)</t>
  </si>
  <si>
    <t>[kg CO2e/ Einheit]</t>
  </si>
  <si>
    <t>[kg CO2e/ adäquate Bezugseinheit]</t>
  </si>
  <si>
    <t>evtl. mit Angabe Gültigkeit</t>
  </si>
  <si>
    <t xml:space="preserve">z.B. gemäß DGNB vollständiges Verfahren, gemäß Level(s) mit Modul-Angabe </t>
  </si>
  <si>
    <t>Halogene</t>
  </si>
  <si>
    <t>z.B. Dämmstoffe (Resolplatten), halogenierte Kälte- und Treibmittel</t>
  </si>
  <si>
    <t>Hinweis: in SVHC enthalten</t>
  </si>
  <si>
    <r>
      <t xml:space="preserve">ENV1.2: </t>
    </r>
    <r>
      <rPr>
        <sz val="10"/>
        <color rgb="FFFF0000"/>
        <rFont val="Arial"/>
        <family val="2"/>
      </rPr>
      <t>Kriterienmatrix</t>
    </r>
  </si>
  <si>
    <t>[MM.JJJJ]</t>
  </si>
  <si>
    <t xml:space="preserve">IN PLANUNG   </t>
  </si>
  <si>
    <t xml:space="preserve">IN BAU    </t>
  </si>
  <si>
    <t xml:space="preserve">GEBAUT </t>
  </si>
  <si>
    <t>IN BETRIEB</t>
  </si>
  <si>
    <t xml:space="preserve">GEPLANT     </t>
  </si>
  <si>
    <t>[A1-A3] Produktion</t>
  </si>
  <si>
    <r>
      <rPr>
        <sz val="10"/>
        <color rgb="FF7030A0"/>
        <rFont val="Arial"/>
        <family val="2"/>
      </rPr>
      <t xml:space="preserve">relevant (SC CE): </t>
    </r>
    <r>
      <rPr>
        <sz val="10"/>
        <color theme="1"/>
        <rFont val="Arial"/>
        <family val="2"/>
      </rPr>
      <t>als Basis-Information - nur Gesamtanteil auf Gebäudeebene (kreislauffähiges Gebäudedesign)</t>
    </r>
  </si>
  <si>
    <t xml:space="preserve">Bituminöse Mischungen </t>
  </si>
  <si>
    <t>z.B. Bitumen, Bitumen-Dachbahn</t>
  </si>
  <si>
    <t>alles</t>
  </si>
  <si>
    <t>z.B. Teer-haltig, Asbest-haltig, Blei-haltig, ggfs. Kunststoffe, beschichtete Holzbauteile (siehe Abfallklassen)
--&gt; Schadstoffgutachten (auf Basis: Baujahr einzuordnen)!</t>
  </si>
  <si>
    <t>z.B. Kleber</t>
  </si>
  <si>
    <t>Flüchtige / schwer flüchtige organ. Verbindungen (VOC, SVOC) , inkl. org. Lösemittel</t>
  </si>
  <si>
    <t>QS1</t>
  </si>
  <si>
    <t>QS2</t>
  </si>
  <si>
    <t>QS3</t>
  </si>
  <si>
    <t>QS4</t>
  </si>
  <si>
    <t>QS0</t>
  </si>
  <si>
    <t>TEC1.6 (V23), Rückbau-Zertifikat</t>
  </si>
  <si>
    <t>N/A</t>
  </si>
  <si>
    <t>TEC1.6 MWT</t>
  </si>
  <si>
    <t>Beschreibung / Text</t>
  </si>
  <si>
    <t>siehe auch Blatt 5-Zirkularität (Wert prüfen!); Angabe gemäß gewähltem Index / anerkannter Methode / Verfahren</t>
  </si>
  <si>
    <t>Gefahrstoffhaltige Baustoffe</t>
  </si>
  <si>
    <t>Teer, Asbest, Sonstige gefahrtstoffhaltige Baustoffe</t>
  </si>
  <si>
    <t>davon Gefahrstoffhaltig (laut Abfallverzeichnis; Schätzung möglich)</t>
  </si>
  <si>
    <t>zu klären!</t>
  </si>
  <si>
    <t>Baujahr (Fertigstellung)</t>
  </si>
  <si>
    <t>Einstufung</t>
  </si>
  <si>
    <t>Verfahren</t>
  </si>
  <si>
    <t>Ergebnis / Aussage</t>
  </si>
  <si>
    <t>relevant (SC CE): 5.1 substantial contribution 2 (bezogen auf NUF: nach Lebenszyklus-Phasen für Referenzzeitraum 50 Jahre, laut Level(s) Ind. 1.2); relevant: Klimaschutz</t>
  </si>
  <si>
    <t>empfohlen: MFG2 = gemeinschaftliche Fläche; Abweichung/ Default möglich, z.B.[%-Anteil der NRF]; Info zu GIF-Fläche: Einteilung nach MF-0 und MF-G orientiert an DIN 277-1; Quelle: Gesellschaft für Immobilienwirtschaftliche Forschung e. V.</t>
  </si>
  <si>
    <t>relevant - gemäß Level(s) / Taxonomie ausformulieren; relevant (SC CE + DNSH): Substantial contribution 3 + 6</t>
  </si>
  <si>
    <t>relevant (SC CE + DNSH): Substantial contribution 3</t>
  </si>
  <si>
    <t>relevant (SC CE): 5.1 substantial contribution 6 (description of materials and components used)</t>
  </si>
  <si>
    <t xml:space="preserve">Angaben zu Störfallrisiken und sichere Nutzung </t>
  </si>
  <si>
    <t xml:space="preserve">relevant (SC CE): Substantial contribution 3 + 6 </t>
  </si>
  <si>
    <t xml:space="preserve">Angabe zu Aufrüstbarkeit / Refurbishment </t>
  </si>
  <si>
    <t>Produktdienstleistungen (z.B. Leasing, Product as a Service (PaS))</t>
  </si>
  <si>
    <t>relevant (SC CE + DNSH)</t>
  </si>
  <si>
    <t>relevant (SC CE + DNSH): Substantial contribution 3 + 6</t>
  </si>
  <si>
    <t>indirekt (SC CE): Substantial contribution 6</t>
  </si>
  <si>
    <t>relevant (SC CE): substantial contribution 6</t>
  </si>
  <si>
    <t>indirekt (SC CE): substantial contribution 6</t>
  </si>
  <si>
    <t>relevant (SC CE + DNSH): 5.1 substantial contribution 5 (Annex XIV to Regulation (EC) No 1907/2006 / REACH + DNSH (5) Pollution prevention and control</t>
  </si>
  <si>
    <t>relevant (SC CE + DNSH): substantial contribution 3 (adaptable / flexible design)</t>
  </si>
  <si>
    <t>relevant: substantial contribution 3 (adaptible / flexible design)</t>
  </si>
  <si>
    <t>relevant (SC CE + DNSH): Substantial contribution 5 + DNSH (pollution)</t>
  </si>
  <si>
    <t>relevant (SC CE), Verbotsliste</t>
  </si>
  <si>
    <t>ENV1.2, TEC1.6</t>
  </si>
  <si>
    <t>Weichmacher</t>
  </si>
  <si>
    <t>Brandschutzmittel</t>
  </si>
  <si>
    <t>Formaldehyd</t>
  </si>
  <si>
    <t>Schwellenwert: ab 0.1%</t>
  </si>
  <si>
    <t xml:space="preserve">Schwellenwert: ab </t>
  </si>
  <si>
    <t>Schwellenwert: ab 60 Mikrogramm/m³</t>
  </si>
  <si>
    <t>(Recycling)</t>
  </si>
  <si>
    <t>Biotischer Anteil</t>
  </si>
  <si>
    <t>Sekundär</t>
  </si>
  <si>
    <t>Primär</t>
  </si>
  <si>
    <t>Primärrohstoffe, erneuerbar</t>
  </si>
  <si>
    <t>nicht maschinell, einfach zugänglich oder monomateriell</t>
  </si>
  <si>
    <t>Werkstoffl. Qualitative Wiederverwertung</t>
  </si>
  <si>
    <t>(mit hohem Qualitätsanspruch, inklusive Aufwertung)</t>
  </si>
  <si>
    <t>Massebezogene Quote je Materialität-Zusammensetzung</t>
  </si>
  <si>
    <t>Großgeräte</t>
  </si>
  <si>
    <t>Verwertet (Wieder-/Weiterverwertet)</t>
  </si>
  <si>
    <t>PASS-ID</t>
  </si>
  <si>
    <t>VERSION</t>
  </si>
  <si>
    <t xml:space="preserve">Bauwerksbezogene 
THG-Emissionen:    </t>
  </si>
  <si>
    <t>[D1] Recyclingpotenzial</t>
  </si>
  <si>
    <t>Energieerzeugungsanlagen</t>
  </si>
  <si>
    <t>Außen anlage</t>
  </si>
  <si>
    <t xml:space="preserve">[kg CO2e/ Bauteil] </t>
  </si>
  <si>
    <t>D1</t>
  </si>
  <si>
    <t>D2</t>
  </si>
  <si>
    <t>Recyclingpotenzial</t>
  </si>
  <si>
    <t>Effekte exportierter Energie</t>
  </si>
  <si>
    <t>[MJne/ Bauteil]</t>
  </si>
  <si>
    <t>[MJne/ Einheit]</t>
  </si>
  <si>
    <t>[D2] 
Effekte export. Energie</t>
  </si>
  <si>
    <t>[B6.1+B6.2+B6.3] 
Gebäudebetrieb</t>
  </si>
  <si>
    <t>[C3,C4] 
Nutzungsende</t>
  </si>
  <si>
    <t>[B4) 
Nutzungsphase</t>
  </si>
  <si>
    <t>z.B. DGNB ZI (TEC1.6), UMI, MCI, …</t>
  </si>
  <si>
    <t>z.B. UMI, MCI, Concular, EPEA</t>
  </si>
  <si>
    <t>Szenario: Gutschrift und Lasten</t>
  </si>
  <si>
    <t>Sockelbetrag KG410-450</t>
  </si>
  <si>
    <t>B6.1</t>
  </si>
  <si>
    <t>B6.2</t>
  </si>
  <si>
    <t>B6.3</t>
  </si>
  <si>
    <t>[QNG]</t>
  </si>
  <si>
    <t>Betrieb (reguliert)</t>
  </si>
  <si>
    <t>Betrieb (nicht reguliert)</t>
  </si>
  <si>
    <t>Energiebedarf Nutzer</t>
  </si>
  <si>
    <t>bezogen auf Gesamtmasse Bau- / Abbruchabfälle</t>
  </si>
  <si>
    <r>
      <t xml:space="preserve">aller Materialien; Datum = Zeitpunkt der Erhebung; </t>
    </r>
    <r>
      <rPr>
        <sz val="10"/>
        <color rgb="FFFF0000"/>
        <rFont val="Arial"/>
        <family val="2"/>
      </rPr>
      <t>siehe Begleitdokument, mit Beschreibung andere Verfahren: z.B. Summe Beschaffungswert (empfohlen), Einkaufspreis, Kostenschätzungen, Rohstoffwerte</t>
    </r>
  </si>
  <si>
    <t>Ausgangspunkt: aktueller Stand der Technik der Bauweise</t>
  </si>
  <si>
    <t>Baugenehmigung</t>
  </si>
  <si>
    <t>Bauteilbezogene Auswertung möglich</t>
  </si>
  <si>
    <t>[BE]</t>
  </si>
  <si>
    <t>Bewohner</t>
  </si>
  <si>
    <t>Mitarbeiter</t>
  </si>
  <si>
    <t>Arbeitsplatz</t>
  </si>
  <si>
    <t>Hotelbett</t>
  </si>
  <si>
    <t>Schätzwert bis 1% erlaubt</t>
  </si>
  <si>
    <t xml:space="preserve">Werkstoffliche Trennbarkeit
</t>
  </si>
  <si>
    <t>siehe Begleitdokument: Definition; z.B. als Beschreibung, auf Basis Bauteilkatalog/BIM-Modell etc., laut anerkannter Methode</t>
  </si>
  <si>
    <t>keine Einschätzung möglich</t>
  </si>
  <si>
    <t>Einschätzung: überwiegend gut</t>
  </si>
  <si>
    <t>Einschätzung: überwiegend nicht gut</t>
  </si>
  <si>
    <t>ermittelbar: überwiegend gut</t>
  </si>
  <si>
    <t>ermittelbar: überwiegend nicht gut</t>
  </si>
  <si>
    <t>OPTIONAL</t>
  </si>
  <si>
    <t xml:space="preserve">3.3 Tragwerksplanung unterstützt zukünftige Erweiterungen		</t>
  </si>
  <si>
    <t xml:space="preserve">3.2 Möglichkeit der EG-Umwandlung in geschlossene Einheit	</t>
  </si>
  <si>
    <t>Qualitative Beschreibung (auf Bauteil-Ebene/Schicht-Ebene)</t>
  </si>
  <si>
    <t>Option: detaillierte massenbezogene Quoten oder als Aggregat</t>
  </si>
  <si>
    <t>siehe Begleitdokument: Definition; Massenbezogene Quote: DQI2/3 und Einschätzung und Angabe : DQI0/1; z.B. als Beschreibung, auf Basis Bauteilkatalog/BIM-Modell etc.,</t>
  </si>
  <si>
    <t>Bauteil / Schicht</t>
  </si>
  <si>
    <r>
      <t xml:space="preserve">z.B. als Beschreibung, auf Basis Bauteilkatalog oder BIM-Modell; laut anerkannter Methode/Verfahren z.B. TEC1.6 Mehrwerttabelle oder Tool-Hersteller;
</t>
    </r>
    <r>
      <rPr>
        <sz val="10"/>
        <color rgb="FFFF0000"/>
        <rFont val="Arial"/>
        <family val="2"/>
      </rPr>
      <t>siehe auch Begleitdokument: Hinweis: mit Bauüberwachung/ Kontrolle, geschraubt bedeutet: auch 'rückschraubbar'</t>
    </r>
    <r>
      <rPr>
        <sz val="10"/>
        <rFont val="Arial"/>
        <family val="2"/>
      </rPr>
      <t>; Massenbezogene Quote: DQI2/3 und Einschätzung und Angabe : DQI0/1</t>
    </r>
  </si>
  <si>
    <t xml:space="preserve">Demontagefähigkeit
</t>
  </si>
  <si>
    <t xml:space="preserve">siehe Begleitdokument: Definition; Massenbezogene Quote: DQI2/3 und Einschätzung und Angabe : DQI0/1; z.B. als Beschreibung, auf Basis Bauteilkatalog/BIM-Modell </t>
  </si>
  <si>
    <t>Verfahren, ggfs. Beschreibung</t>
  </si>
  <si>
    <t>z.B. DGNB TEC1.6 Mehrwerttabelle, Madaster MCI, Concular, EPEA BCP, Detachibility Index etc.</t>
  </si>
  <si>
    <t>Demontagefähigkeit der Bauteile/Schichten (massenbezogene Quoten)</t>
  </si>
  <si>
    <t>Werkstoffliche Trennbarkeit der Bauteile/Schichten (massenbezogene Quoten)</t>
  </si>
  <si>
    <t>Gebäude / Bauteil</t>
  </si>
  <si>
    <t>Zusatz-Blatt: 'Index-Tabelle' mit Änderungsbeschreibung</t>
  </si>
  <si>
    <t>relevant: Level(s)-Gebäudebeschreibung (nur für Wohn-/ Bürogebäude)</t>
  </si>
  <si>
    <t>relevant (Gesamtnutzfläche NUF)</t>
  </si>
  <si>
    <t>DIN2077</t>
  </si>
  <si>
    <t>relevant: Level(s) Indikator 2.1 (Bill of Quantities, Bill of Materials)</t>
  </si>
  <si>
    <t>relevant: Level(s) Indikator 2.1 (Bill of Quantities)</t>
  </si>
  <si>
    <t>relevant: Level(s) Vorgabe Mindestwert Ökobilanz 95%</t>
  </si>
  <si>
    <t>relevant (SC CE): innerhalb der CE-Anforderungen ist auch das „electronic Format“ Teil der Anforderung: 
Use electronic tools to provide information on materials and components used, guidance on future maintenance, recovery and reuse pathways, which are made available to the client</t>
  </si>
  <si>
    <t>relevant: Level(s) Gebäudebeschreibung</t>
  </si>
  <si>
    <t>indirekt</t>
  </si>
  <si>
    <t>relevant: Level(s) Gebäudebeschreibung - vorgesehene Nutzungsdauer, Bauteil-Ebene</t>
  </si>
  <si>
    <t>relevant: Level(s) Indikator 1.1 Level 2</t>
  </si>
  <si>
    <t>relevant: Level(s) Indikator 1.2 Level 2</t>
  </si>
  <si>
    <t>Guiding Questions (laut Level(s) Level 1 Indikator 2.3 - Design for adaptability and renovation)</t>
  </si>
  <si>
    <t>relevant: Level(s) Indikator 2.3 Level 1</t>
  </si>
  <si>
    <t xml:space="preserve">Demontagefähigkeit, Materialverwertungspotenzial und Zirkularitätsbewertung </t>
  </si>
  <si>
    <t>relevant: Level(s) Level 1 Indikator 2.3  ( L1.4 Entwurfskonzepte für die Anpassungsfähigkeit) + 2.4 (Level 2 Calculator)</t>
  </si>
  <si>
    <t>relevant: Level(s) Indikator 2.1 &amp; 2.3 &amp; 2.4</t>
  </si>
  <si>
    <t>indirekt: Level(s) Indiaktor 2.4</t>
  </si>
  <si>
    <t>relevant: Level(s) Indikator 2.4</t>
  </si>
  <si>
    <t>indirekt: Level(s) Indikator 2.4</t>
  </si>
  <si>
    <t>indirekt: Level(s) Indikator 2.2 (Entwurfskonzepte - Building as Material Banks - Baustoffpass)</t>
  </si>
  <si>
    <t>entweder 21a + 21b + 22 getrennt oder 21a+21b aggregiert + 22 + 23</t>
  </si>
  <si>
    <t>DGNB Navigator</t>
  </si>
  <si>
    <t>(EPD, PCDS, Produktebene)</t>
  </si>
  <si>
    <t xml:space="preserve">Gebäudepass BBSR </t>
  </si>
  <si>
    <t>(laut Entwurf 12/2022)</t>
  </si>
  <si>
    <t>(Tab.20: 'Häufig nachgefragte Informationen')</t>
  </si>
  <si>
    <r>
      <t>In KartAL IV (Ifeu)</t>
    </r>
    <r>
      <rPr>
        <b/>
        <sz val="9"/>
        <color theme="0"/>
        <rFont val="Arial"/>
        <family val="2"/>
      </rPr>
      <t xml:space="preserve"> </t>
    </r>
  </si>
  <si>
    <t>(Hinweise zu Kreislaufwirtschaft-Ziel: 'CE' und 'SC CE' = Substantial contribution)</t>
  </si>
  <si>
    <t>EU Taxonomie (CE)</t>
  </si>
  <si>
    <t>(DIN EN 15804/15978, ISO 20887, Normungsroadmap CE)</t>
  </si>
  <si>
    <t>Normen</t>
  </si>
  <si>
    <t>(massenbezogene Quoten)</t>
  </si>
  <si>
    <t>[Massen-%, aggregiert]</t>
  </si>
  <si>
    <t>relevant - Level(s) Indikator 4.1</t>
  </si>
  <si>
    <t>indirekt - Level(s) Indikator 4.1 (Schimmel-Sanierungskonzept)</t>
  </si>
  <si>
    <t>Massenbezogene Quote?</t>
  </si>
  <si>
    <t xml:space="preserve">relevant: Level(s) Level 1 Indikator 2.1 </t>
  </si>
  <si>
    <t>relevant: Fokus KG300 + KG400 (Ökobilanz)</t>
  </si>
  <si>
    <t>DIN276</t>
  </si>
  <si>
    <t xml:space="preserve">ABGLEICH </t>
  </si>
  <si>
    <t>N/A=nicht vorhanden, statistische Werte</t>
  </si>
  <si>
    <t>Daten-Unabhängigkeit</t>
  </si>
  <si>
    <t>Methodik (zur Datenermittlung)</t>
  </si>
  <si>
    <r>
      <rPr>
        <sz val="10"/>
        <color rgb="FF00B050"/>
        <rFont val="Arial"/>
        <family val="2"/>
      </rPr>
      <t>light: mögliche Eingabe statistischer Kennwerte für vergleichbare 'Standard-Projekte'</t>
    </r>
    <r>
      <rPr>
        <sz val="10"/>
        <color theme="1"/>
        <rFont val="Arial"/>
        <family val="2"/>
      </rPr>
      <t xml:space="preserve">
vorhandene Materialarten in massenbezogenen Quoten, Materialgruppen definiert gemäß Level(s) oder gemäß Ökobaudat; </t>
    </r>
    <r>
      <rPr>
        <sz val="10"/>
        <color rgb="FFFF0000"/>
        <rFont val="Arial"/>
        <family val="2"/>
      </rPr>
      <t>Level(s) Definition prüfen!</t>
    </r>
    <r>
      <rPr>
        <sz val="10"/>
        <color theme="1"/>
        <rFont val="Arial"/>
        <family val="2"/>
      </rPr>
      <t xml:space="preserve">
Abfallkategorien?</t>
    </r>
  </si>
  <si>
    <t>relevant (SC CE): 5.1 substantial contribution 4 (50% re-used, recycled or resposibly sourced)</t>
  </si>
  <si>
    <t>siehe Begleitdokument: Hinweis: Bezug zum Stand der Technik und der Bauweise, konkret definieren/ angeben</t>
  </si>
  <si>
    <r>
      <rPr>
        <sz val="10"/>
        <color rgb="FF00B050"/>
        <rFont val="Arial"/>
        <family val="2"/>
      </rPr>
      <t>light: mögliche Eingabe statistischer Kennwerte für vergleichbare 'Standard-Projekte'</t>
    </r>
    <r>
      <rPr>
        <sz val="10"/>
        <color rgb="FFFF0000"/>
        <rFont val="Arial"/>
        <family val="2"/>
      </rPr>
      <t xml:space="preserve">
siehe Begleitdokument: Wiederverwertet + Weiterverwertet = post-consumer Rezyklatanteil</t>
    </r>
  </si>
  <si>
    <t>standardmäßige Aussage laut Gutachten möglich?  Verfahren? Rückbauzertifikat!</t>
  </si>
  <si>
    <t>Datum [MM.JJJJ]</t>
  </si>
  <si>
    <t>Option:  
pre-use / post-use</t>
  </si>
  <si>
    <r>
      <rPr>
        <i/>
        <sz val="10"/>
        <rFont val="Arial"/>
        <family val="2"/>
      </rPr>
      <t>Klassifizierung und Eingabe siehe Blatt 'Massenbezogene Quoten' bzw. '3-Materialität'</t>
    </r>
    <r>
      <rPr>
        <sz val="10"/>
        <color rgb="FF00B050"/>
        <rFont val="Arial"/>
        <family val="2"/>
      </rPr>
      <t xml:space="preserve">
light-Option (ohne dezidierte Offenlegung/ Zuordnung): spez. Angaben liegen nicht vor / Einhaltung gesetzlicher Anforderungen laut GewAbfV (KrWG) (Annahme: min. 70%) / Schätzung</t>
    </r>
    <r>
      <rPr>
        <sz val="10"/>
        <color rgb="FFFF0000"/>
        <rFont val="Arial"/>
        <family val="2"/>
      </rPr>
      <t xml:space="preserve">
siehe Begleitdokument: GewAbfV / KrWG, mit Rückbau: Bau- und Abbruch, sonst nur Bauabfälle; evtl. zukünftig: DIN SPEC 19484; 
</t>
    </r>
    <r>
      <rPr>
        <sz val="10"/>
        <color theme="4"/>
        <rFont val="Arial"/>
        <family val="2"/>
      </rPr>
      <t>nur ungefährliche Bau- und Abbruchabfälle bewerten! (siehe EU Taxonomie)?</t>
    </r>
  </si>
  <si>
    <r>
      <rPr>
        <sz val="10"/>
        <color rgb="FFFF0000"/>
        <rFont val="Arial"/>
        <family val="2"/>
      </rPr>
      <t>siehe Begleitdokument: "kritisch" z..B. gemäß EU Taxonomie, Stückzahl = tbd</t>
    </r>
    <r>
      <rPr>
        <sz val="10"/>
        <color theme="1"/>
        <rFont val="Arial"/>
        <family val="2"/>
      </rPr>
      <t xml:space="preserve">; </t>
    </r>
    <r>
      <rPr>
        <sz val="10"/>
        <color rgb="FFFF0000"/>
        <rFont val="Arial"/>
        <family val="2"/>
      </rPr>
      <t>Brandschutzmittel/ Weichmacher/ Klebstoffe (siehe Kriterienmatrix ENV1.2)</t>
    </r>
  </si>
  <si>
    <t>Materialart(en) Bauteil (in massenbezogenen Quoten, Materialgruppen definiert gemäß Level(s)</t>
  </si>
  <si>
    <t>Zusammensetzung (laut Level(s))</t>
  </si>
  <si>
    <t>Angaben liegen nicht vor</t>
  </si>
  <si>
    <t>Schätzung</t>
  </si>
  <si>
    <t xml:space="preserve">ohne Offenlegung/Zuordnung: Einhaltung gesetzlicher Anforderungen laut GewAbfV (KrWG) (Annahme: min. 70%) </t>
  </si>
  <si>
    <t>Option: detaillierte Quoten oder als Aggregat</t>
  </si>
  <si>
    <t>Bauteil-Einbauort zuordenbar</t>
  </si>
  <si>
    <t>KG300, KG400, KG500</t>
  </si>
  <si>
    <t>KG300, KG400</t>
  </si>
  <si>
    <t>[t/m² NRF]</t>
  </si>
  <si>
    <t>[t/m³ BRI]</t>
  </si>
  <si>
    <t>Ohne Beanstandung</t>
  </si>
  <si>
    <t>DGNB</t>
  </si>
  <si>
    <t>unter Schwellenwert</t>
  </si>
  <si>
    <t>Einstufung, Verfahren</t>
  </si>
  <si>
    <t>Niveau 1 (BNB)</t>
  </si>
  <si>
    <t>Niveau 2 (BNB)</t>
  </si>
  <si>
    <t>Niveau 3 (BNB)</t>
  </si>
  <si>
    <t>Niveau 4 (BNB)</t>
  </si>
  <si>
    <t>Niveau 5 (BNB)</t>
  </si>
  <si>
    <t>Massenanteil Materialien aus (verantwortungsvoll erwirtschafteten) nachwachsenden Rohstoffen im Bauteil</t>
  </si>
  <si>
    <t>Materialität des Bauwerks</t>
  </si>
  <si>
    <t>Bau- und Abbruchabfälle der Baumaßnahme</t>
  </si>
  <si>
    <t>Materialherkunft - Umgesetzte Kreislaufführung</t>
  </si>
  <si>
    <t>Materialherkunft - Umgesetzte Kreislaufführung im Bauteil</t>
  </si>
  <si>
    <t>Massen-%</t>
  </si>
  <si>
    <t>Vermiedene Primärrohstoffe [t]</t>
  </si>
  <si>
    <t>Gesamtmasse des Gebäudes [t]</t>
  </si>
  <si>
    <t>Flächengewichtete Masse [t/m²NRF]</t>
  </si>
  <si>
    <t>Volumengewichtete Masse [t/m³BRI]</t>
  </si>
  <si>
    <t>BGF [m²]</t>
  </si>
  <si>
    <t>NRF [m²]</t>
  </si>
  <si>
    <t>Restnutzungsdauer [a]</t>
  </si>
  <si>
    <t>Umfang dokumentierter Massen [%]</t>
  </si>
  <si>
    <t>Treibhausgas-Emissionen über den Lebenszyklus</t>
  </si>
  <si>
    <t>Herstellung (A1-A3)</t>
  </si>
  <si>
    <t xml:space="preserve">Nutzung / Ersatz 
(B4) </t>
  </si>
  <si>
    <t xml:space="preserve">Entsorgung / Abfälle (C3,C4) </t>
  </si>
  <si>
    <t>Recyclingpotenzial (D1)</t>
  </si>
  <si>
    <t>Exportierte Energie (D2)</t>
  </si>
  <si>
    <t>gemäß QNG-Regeln</t>
  </si>
  <si>
    <r>
      <t>[kg CO2e/m²</t>
    </r>
    <r>
      <rPr>
        <i/>
        <vertAlign val="subscript"/>
        <sz val="10"/>
        <rFont val="Arial"/>
        <family val="2"/>
      </rPr>
      <t>NRF</t>
    </r>
    <r>
      <rPr>
        <i/>
        <sz val="10"/>
        <rFont val="Arial"/>
        <family val="2"/>
      </rPr>
      <t>*a]</t>
    </r>
  </si>
  <si>
    <r>
      <t>[kg CO2e/m²</t>
    </r>
    <r>
      <rPr>
        <vertAlign val="subscript"/>
        <sz val="6"/>
        <color theme="1"/>
        <rFont val="Arial"/>
        <family val="2"/>
      </rPr>
      <t>NRF</t>
    </r>
    <r>
      <rPr>
        <sz val="6"/>
        <color theme="1"/>
        <rFont val="Arial"/>
        <family val="2"/>
      </rPr>
      <t>*a]</t>
    </r>
  </si>
  <si>
    <t>[%-Anteil MF-G/NRF]</t>
  </si>
  <si>
    <t>Nutzeinheit</t>
  </si>
  <si>
    <t>Qualitative Einstufung</t>
  </si>
  <si>
    <t>Sehr gut</t>
  </si>
  <si>
    <t>Energie im Betrieb 
(B6.1, B6.2, B6.3)</t>
  </si>
  <si>
    <t>Künftige Kreislauffähigkeit</t>
  </si>
  <si>
    <t>Heutiger Beitrag zur Kreislaufwirtschaft</t>
  </si>
  <si>
    <t>Konzepte und Anleitungen</t>
  </si>
  <si>
    <t>Umbau-, Demontage-, Trennbarkeitskonzept</t>
  </si>
  <si>
    <t>Kreislauffähigkeit - Nachnutzungswege</t>
  </si>
  <si>
    <t>[Masse-%]</t>
  </si>
  <si>
    <t>Index 2
Index 3</t>
  </si>
  <si>
    <t>Methode 2
Methode 3</t>
  </si>
  <si>
    <t>WERT
WERT</t>
  </si>
  <si>
    <t>mind. 70 %</t>
  </si>
  <si>
    <t>Verfahren zur Ermittlung</t>
  </si>
  <si>
    <t>Einhaltung KrWG</t>
  </si>
  <si>
    <t>Qualitative Einschätzung</t>
  </si>
  <si>
    <t>(Verfahren der Einstufung)</t>
  </si>
  <si>
    <t>(Datum)</t>
  </si>
  <si>
    <t>(Ergebnis)</t>
  </si>
  <si>
    <t>Regelm. Aktualisierung nach Umbau/Änderung/Austausch:</t>
  </si>
  <si>
    <t>Geplante nächste Aktualisierung:</t>
  </si>
  <si>
    <t>Angewandtes Ökobilanz-Verfahren:</t>
  </si>
  <si>
    <t>Bezugszeitpunkt*</t>
  </si>
  <si>
    <t>Vermiedene Primärrohstoffe [t]*</t>
  </si>
  <si>
    <t>Massenanteil Materialien aus (verantwortungsvoll erwirtschafteten) nachwachsenden Rohstoffen</t>
  </si>
  <si>
    <t>Grundstücksbezogene Rohstoffdaten*</t>
  </si>
  <si>
    <t>Biogener Kohlenstoffgehalt im Gebäude*</t>
  </si>
  <si>
    <t>Energiebedarfsausweis vorhanden (Primärenergiebedarf / Endenergiebedarf)*</t>
  </si>
  <si>
    <t>Energieverbrauchsausweis vorhanden (Primärenergiebedarf / Endenergiebedarf)*</t>
  </si>
  <si>
    <t>Endenergiebedarf für das Gebäude (gemäß Energieausweis)*</t>
  </si>
  <si>
    <t>Energiequelle / Energieträger, für Heizung und Warmwasser*</t>
  </si>
  <si>
    <t xml:space="preserve">Flächenteilung umsetzbar* </t>
  </si>
  <si>
    <t>Flächennutzungsgrad*</t>
  </si>
  <si>
    <t>Flächennutzungsgrad, personenbezugen*</t>
  </si>
  <si>
    <t>Raumnutzungsgrad*</t>
  </si>
  <si>
    <t>Flächenbedarf je Nutzeinheit*</t>
  </si>
  <si>
    <t>Erweiterbarkeit der Gebäudestruktur*</t>
  </si>
  <si>
    <t>Beschreibung*</t>
  </si>
  <si>
    <t>Produkte mit langer Lebensdauer*</t>
  </si>
  <si>
    <t>Potenzielle Kreislauffähigkeit: Nachnutzungswege (massenbezogene Quoten, zukünftiger Stand der Technik)*</t>
  </si>
  <si>
    <t>Quantitative Zirkularitätsbewertung Nachnutzungsphasen (post-use)*</t>
  </si>
  <si>
    <t>Datenbank und/oder Datengrundlage*:</t>
  </si>
  <si>
    <t>Techn. Informationen aller nutzungsrelevanten Bauteile*:</t>
  </si>
  <si>
    <t>Option: Quantitative Quoten</t>
  </si>
  <si>
    <t>Qualitative Einstufung:</t>
  </si>
  <si>
    <t>Trennbare Masse*:</t>
  </si>
  <si>
    <t>Aggregierte Bewertung und Zirkularitäts-Index*</t>
  </si>
  <si>
    <t>Methode</t>
  </si>
  <si>
    <t>Zirkularitäts-Index oder Bewertung</t>
  </si>
  <si>
    <t>Mehrfachnutzung Flächen*</t>
  </si>
  <si>
    <t>Verfahren der Einstufung:</t>
  </si>
  <si>
    <t>Datum:</t>
  </si>
  <si>
    <t>Ergebnis:</t>
  </si>
  <si>
    <t>Verfahren zur Ermittlung:</t>
  </si>
  <si>
    <t>[m²/NE]</t>
  </si>
  <si>
    <t>Freitext Beschreibung: Flexibilität, Anpassungsfähigkeit, Nutzungsintensität, ... der Gebäudestruktur</t>
  </si>
  <si>
    <t>Vollständige Fassung</t>
  </si>
  <si>
    <t>Reduzierte Fassung</t>
  </si>
  <si>
    <t>0-999</t>
  </si>
  <si>
    <t>-001</t>
  </si>
  <si>
    <t>GUID</t>
  </si>
  <si>
    <t>Erstausstellung / Name / Kontaktdaten</t>
  </si>
  <si>
    <t>Gebäudeinformationen und Gebäudemassen</t>
  </si>
  <si>
    <t xml:space="preserve">Datenbasis / Datenbank </t>
  </si>
  <si>
    <t>Digitale Dokumentation und Schnittstellen:</t>
  </si>
  <si>
    <t>Bau und Abbruchabfälle: Quote für Zirkuläre Verwendung und Verwertung:</t>
  </si>
  <si>
    <t>25a</t>
  </si>
  <si>
    <t xml:space="preserve">QNG </t>
  </si>
  <si>
    <t>?</t>
  </si>
  <si>
    <t>relevant (NWG), Naturgefahren am Standort</t>
  </si>
  <si>
    <t>relevant (Sanierung NWG, Neubau WG, Neubau NWG, Sanierung WG in Arbeit)</t>
  </si>
  <si>
    <t>relevant (nur ganzes Gebäude)</t>
  </si>
  <si>
    <t>relevant (Ökobilanz)</t>
  </si>
  <si>
    <t>relevant (Meldung), NRF-R</t>
  </si>
  <si>
    <t>relevant (Meldung), BGF-R</t>
  </si>
  <si>
    <t>relevant (Meldung), pro Jahr</t>
  </si>
  <si>
    <t>Ökobilanz-Abschneidekriterium?</t>
  </si>
  <si>
    <t>relevant (WE, Anzahl Arbeitsplätze)</t>
  </si>
  <si>
    <t>Wohneinheit</t>
  </si>
  <si>
    <t>relevant (zugelassene Datenbanken: Ökobaudat etc.)</t>
  </si>
  <si>
    <t>relevant (Premium, für neue Einbauten)?</t>
  </si>
  <si>
    <t>relevant (Ökobilanz, z.B. Neubau 50 Jahre)</t>
  </si>
  <si>
    <t>relevant (LCC)</t>
  </si>
  <si>
    <t>ECO1.1</t>
  </si>
  <si>
    <t>Schad- und Risikostoffe</t>
  </si>
  <si>
    <r>
      <t xml:space="preserve">relevant </t>
    </r>
    <r>
      <rPr>
        <sz val="10"/>
        <color rgb="FFFF0000"/>
        <rFont val="Arial"/>
        <family val="2"/>
      </rPr>
      <t>(QS?)</t>
    </r>
  </si>
  <si>
    <t>Sanierung (Bestandsanalyse)</t>
  </si>
  <si>
    <t>relevant: Nachhaltige Materialgewinnung, bzw. über DGNB Zertifizierung (Rückbau- und Recyclingfreundlichkeit, Ressourceninanspruchnahme)</t>
  </si>
  <si>
    <t>relevant: Schadstoffvermeidung in Baumaterialien</t>
  </si>
  <si>
    <t>relevant: Ressourceninanspruchnahme (über DGNB Zertifizierung)</t>
  </si>
  <si>
    <t>relevant: Nachhaltige Materialgewinnung (Anforderung an Erdbaustoffe und Pflanzsubstrate, NWG)</t>
  </si>
  <si>
    <t>relevant: Treibhausgas und Primärenergie (ohne Modul D)</t>
  </si>
  <si>
    <t>Primärenergiebedarf (nicht erneuerbar) des Bauwerks*</t>
  </si>
  <si>
    <t>relevant, siehe QNG LCA-Bilanzregelen bzw. LCA-Anforderungswerte</t>
  </si>
  <si>
    <t>relevant: im Rahmen der DGNB-Zertifizierung (Rückbau- und Recyclingfreundlichkeit)</t>
  </si>
  <si>
    <t>relevant: im Rahmen der DGNB-Zertifizierung (Flächeneffizienz, Flexibilität und Anpassungsfähigkeit)</t>
  </si>
  <si>
    <t>relevant: im Rahmen der DGNB-Zertifizierung (Schaffung von Voraussetzungen für Bewirtschaftung)</t>
  </si>
  <si>
    <t xml:space="preserve">Primär-Ressource </t>
  </si>
  <si>
    <t>nach-wachsend</t>
  </si>
  <si>
    <t>MATERIALITÄT</t>
  </si>
  <si>
    <t>SCHAD- UND RISIKOSTOFFE</t>
  </si>
  <si>
    <t>MATERIALHERKUNFT</t>
  </si>
  <si>
    <t>BAU- / ABBRUCHABFÄLLE</t>
  </si>
  <si>
    <t>2.2 Einfache Anpassung der Verteilnetze u. Steckverbinder</t>
  </si>
  <si>
    <t>MASSENBEZOGENE QUOTEN</t>
  </si>
  <si>
    <t xml:space="preserve">BEZUG ZU ANDEREN RICHTLINEN, SYSTEMEN, BERICHTSRAHMEN UND VORGABEN </t>
  </si>
  <si>
    <t>Beschreibung der Änderung</t>
  </si>
  <si>
    <t>KG300, KG400, KG500, KG600</t>
  </si>
  <si>
    <t>KG200, KG300, KG400</t>
  </si>
  <si>
    <t>KG200, KG300, KG400, KG500</t>
  </si>
  <si>
    <t>KG200, KG300, KG400, KG500, KG600</t>
  </si>
  <si>
    <t>KG100 - KG600</t>
  </si>
  <si>
    <t>KG100, KG200, KG300, KG400</t>
  </si>
  <si>
    <t>KG100, KG200, KG300, KG400, KG500</t>
  </si>
  <si>
    <t>KG100 - KG700</t>
  </si>
  <si>
    <t>KG300, KG400, KG500, KG600, KG700</t>
  </si>
  <si>
    <t>besser: Nutzfläche (NUF), siehe auch Level(s) + EU Taxonomie?</t>
  </si>
  <si>
    <t>Kommentar</t>
  </si>
  <si>
    <t xml:space="preserve">Aggregiert vorliegend oder auch disaggregiert bis zur Bauteilebene vorliegend
</t>
  </si>
  <si>
    <t>Pflichtinformation / 
Kann-Information auf Schichtebene</t>
  </si>
  <si>
    <t>ggfs. mit Angabe Verfahren zur Ermittlung</t>
  </si>
  <si>
    <t>aller Materialien</t>
  </si>
  <si>
    <t xml:space="preserve">[€] </t>
  </si>
  <si>
    <t>Datum = Zeitpunkt der Erhebung / Ermittlung</t>
  </si>
  <si>
    <t>Monetärer Materialwert [€]*</t>
  </si>
  <si>
    <t>Massenmäßig größter Anteil (Hauptbestandteil) wird zugeordnet, nur 1x!
Beton &lt;1% Massenanteile werden nicht berücksichtigt (Abschneidekriterium)</t>
  </si>
  <si>
    <t xml:space="preserve">(davon in Baumaßnahme eingesetzt [t]*)
</t>
  </si>
  <si>
    <t>Masse Bau- / Abbruchabfälle [t]</t>
  </si>
  <si>
    <t xml:space="preserve">Gebäudebezogene Treibhausgas-Emissionen </t>
  </si>
  <si>
    <t>DEMONTAGE-
FÄHIGKEIT *</t>
  </si>
  <si>
    <t>WERKSTOFFLICHE TRENNBARKEIT *</t>
  </si>
  <si>
    <t>Treibhausgas-Emissionen des Bauteils*</t>
  </si>
  <si>
    <t>[WERT]</t>
  </si>
  <si>
    <t>Module gemäß DIN EN 15978</t>
  </si>
  <si>
    <t>Lebenszyklusphasen / 
Module (DIN EN 15978)</t>
  </si>
  <si>
    <t>Sonstiges Verfahren</t>
  </si>
  <si>
    <r>
      <t>[kWh</t>
    </r>
    <r>
      <rPr>
        <i/>
        <vertAlign val="subscript"/>
        <sz val="10"/>
        <rFont val="Arial"/>
        <family val="2"/>
      </rPr>
      <t>ne</t>
    </r>
    <r>
      <rPr>
        <i/>
        <sz val="10"/>
        <rFont val="Arial"/>
        <family val="2"/>
      </rPr>
      <t>/m²</t>
    </r>
    <r>
      <rPr>
        <i/>
        <vertAlign val="subscript"/>
        <sz val="10"/>
        <rFont val="Arial"/>
        <family val="2"/>
      </rPr>
      <t>NRF</t>
    </r>
    <r>
      <rPr>
        <i/>
        <sz val="10"/>
        <rFont val="Arial"/>
        <family val="2"/>
      </rPr>
      <t>*a]</t>
    </r>
  </si>
  <si>
    <t>Fläche = NRF laut QNG</t>
  </si>
  <si>
    <t>Für Konstruktion, Innenausbau, Hülle; Gemäß Level(s) Indikator 2.3 L1.4: Entwurfskonzept für die Anpassungsfähigkeit), 3 Ebenen: Gebäude-Ebene, Bauteil-Ebene, Schichtebene</t>
  </si>
  <si>
    <t>mit Angabe des Verfahrens / bzw. Definition "kritisch", z.B. gemäß DGNB, BNB, QNG, Cradle2Cradle, Level(s)…</t>
  </si>
  <si>
    <t>z.B. ( )</t>
  </si>
  <si>
    <t>(eigene Beschreibung)</t>
  </si>
  <si>
    <t>(gemäß Level(s) Rahmenwerk)</t>
  </si>
  <si>
    <t>(gemäß BNB Einstufung)</t>
  </si>
  <si>
    <t>(gemäß QNG Einstufung)</t>
  </si>
  <si>
    <t>(gemäß Cradle2Cradle Einstufung)</t>
  </si>
  <si>
    <t xml:space="preserve">Erläuterungen </t>
  </si>
  <si>
    <t>Ergebnis aus Schadstoffgutachten</t>
  </si>
  <si>
    <t xml:space="preserve">Pflichtinformation wenn Bestand vorhanden; </t>
  </si>
  <si>
    <t>Pflichtinformation wenn Bestand vorhanden, mit Angabe Erstellunsdatum</t>
  </si>
  <si>
    <t>(gemäß DGNB Kriterium ENV1.2)</t>
  </si>
  <si>
    <t>(ohne Beanstandung)</t>
  </si>
  <si>
    <t>(mit Beanstandung)</t>
  </si>
  <si>
    <t>(Bezugsdatum Materialwert*)</t>
  </si>
  <si>
    <t>(Verfahren zur Materialwert-Erhebung*)</t>
  </si>
  <si>
    <t>(Angabe Verfahren, Beschreibung Methode)</t>
  </si>
  <si>
    <t>in Klammern</t>
  </si>
  <si>
    <t>Bau und Abbruchabfälle: Quote für Zirkuläre Verwendung und Verwertung</t>
  </si>
  <si>
    <t>(Verfahren zur Ermittlung:)</t>
  </si>
  <si>
    <t>Umnutzungsfähigkeit*</t>
  </si>
  <si>
    <t>Index 3</t>
  </si>
  <si>
    <t>Index 2</t>
  </si>
  <si>
    <t>Methode 3</t>
  </si>
  <si>
    <t>Methode 2</t>
  </si>
  <si>
    <t>Aggregierte Bewertung und Zirkularitäts-Index* (Methode 2)</t>
  </si>
  <si>
    <t>Aggregierte Bewertung und Zirkularitäts-Index* (Methode 3)</t>
  </si>
  <si>
    <t>umfasst Informationen zu:
- Zirkuläre Nutzung
- Umbau-/Rückbau-Freundlichkeit, Nachnutzung 
- Besitzverhältnisse, Geschäftsmodelle (Leasing, Dienstleistung, Nutzungsrechte), Rückführungssysteme
 etc.</t>
  </si>
  <si>
    <t>vollständig / nicht vollständig, offene Schnittstelle (ifc/cvs) etc.</t>
  </si>
  <si>
    <t>möglichst jährliche Bestätigung der Aktualität der Informationen (neue Herausgabe)</t>
  </si>
  <si>
    <t>(jährliche Bestätigung der Aktualität)</t>
  </si>
  <si>
    <t>(Aktualisierungszyklus)</t>
  </si>
  <si>
    <t>Demontierbare Masse*</t>
  </si>
  <si>
    <t>z.B. DGNB TEC1.6 Mehrwerttabelle, Madaster MCI, Concular, UMI, EPEA, Detachibility Index, Level(s) etc.</t>
  </si>
  <si>
    <t>vorhandene Materialarten in massenbezogenen Quoten, Materialgruppen definiert gemäß Level(s) und BBSR</t>
  </si>
  <si>
    <t>Klassifizierung siehe Blatt '5-Zirkularität', Verfahren</t>
  </si>
  <si>
    <t>Klassifizierung siehe Blatt '5-Zirkularität'</t>
  </si>
  <si>
    <t>Klassifizierung siehe Blatt '5-Zirkularität' / [Massen-%] je Nachnutzungsweg</t>
  </si>
  <si>
    <t>Einzelbaustoff (angelehnt an Band 06 Materialströme im Hochbau, BBSR)</t>
  </si>
  <si>
    <r>
      <rPr>
        <b/>
        <sz val="12"/>
        <rFont val="Arial"/>
        <family val="2"/>
      </rPr>
      <t xml:space="preserve">GEBÄUDERESSOURCENPASS </t>
    </r>
    <r>
      <rPr>
        <sz val="12"/>
        <rFont val="Arial"/>
        <family val="2"/>
      </rPr>
      <t>ENTWURF DER DGNB - VERSION 1.0 - STAND 02/2023</t>
    </r>
  </si>
  <si>
    <t xml:space="preserve">Hinweis: Bezug zum Stand der Technik und der Bauweise, konkret definieren </t>
  </si>
  <si>
    <t>z.B. als Beschreibung, auf Basis Bauteilkatalog oder BIM-Modell; laut anerkannter Methode z.B. TEC1.6 Mehrwerttabelle oder Tool-Hersteller;
Hinweis: mit Bauüberwachung/ Kontrolle, geschraubt bedeutet: auch 'rückschraubbar'</t>
  </si>
  <si>
    <t>z.B. als Beschreibung, auf Basis Bauteilkatalog oder BIM-Modell etc., laut anerkannter Methode</t>
  </si>
  <si>
    <t>z.B. DGNB TEC1.6 Mehrwerttabelle, Madaster MCI, Concular, EPEA, UMI, Detachibility Index etc.</t>
  </si>
  <si>
    <t xml:space="preserve">Copyright: DGNB </t>
  </si>
  <si>
    <t>betrachteter/erfasster Massenanteil, bezogen auf Systemgrenze</t>
  </si>
  <si>
    <t>ggfs. Beschreibung</t>
  </si>
  <si>
    <t>KREISLAUFFÄHIGKEIT NACHNUTZUNGSWEGE</t>
  </si>
  <si>
    <t xml:space="preserve">TEC1.6 </t>
  </si>
  <si>
    <t>z.B. über Nummerierung, Kostengruppen, Geschosszuordnung, Modell</t>
  </si>
  <si>
    <t>PCDS:4000ff und 5000ff</t>
  </si>
  <si>
    <t>PCDS:5000/5010/5020</t>
  </si>
  <si>
    <t>PCDS: 5000/5010/5020</t>
  </si>
  <si>
    <t>PCDS: 4000</t>
  </si>
  <si>
    <t>ja, PCDS: 4100ff und 4200ff</t>
  </si>
  <si>
    <t>ja, PCDS: 4000</t>
  </si>
  <si>
    <t>PCDS: 3000ff</t>
  </si>
  <si>
    <t xml:space="preserve">Angabe ob Rücknahmesystem / Sammelsystem verfügbar, z.B. vom Hersteller / Industrieverband (Perspektive heute: zukünftiger Stand der Technik) </t>
  </si>
  <si>
    <t xml:space="preserve">Angabe ob Rücknahmesystem / Sammelsystem verfügbar, z.B. vom Hersteller / Industrieverband (Perspektive heute: heutiger Stand der Technik) </t>
  </si>
  <si>
    <t>[kWhne/m²NRF*a]</t>
  </si>
  <si>
    <t>(keine Beurteilung)</t>
  </si>
  <si>
    <t>Hinweis: Diese Info ist nur im DGNB Zertifizierungssystem V18 relevant!</t>
  </si>
  <si>
    <t>Verfahren zur Ermittlung der Demontagefähigkeit</t>
  </si>
  <si>
    <r>
      <t xml:space="preserve">Bauteil / Schicht </t>
    </r>
    <r>
      <rPr>
        <b/>
        <sz val="8"/>
        <color rgb="FFC26510"/>
        <rFont val="Arial"/>
        <family val="2"/>
      </rPr>
      <t xml:space="preserve">Hier keine Eingabe! </t>
    </r>
    <r>
      <rPr>
        <sz val="8"/>
        <color rgb="FFC26510"/>
        <rFont val="Arial"/>
        <family val="2"/>
      </rPr>
      <t>(Formatvorlage für Detailinformationen, die je Bauteil / Schicht zu ermitteln sind für Detailauswertungen )</t>
    </r>
  </si>
  <si>
    <t>Datum Erst-Ausstellung, Name der/des Erstellenden, Kontaktdaten/ Mail-Adresse/ Telefonnummer</t>
  </si>
  <si>
    <t>EINGABEWERTE</t>
  </si>
  <si>
    <t>TEC1.6 ENV1.3</t>
  </si>
  <si>
    <t>Regelbauteil / Bauteil mit Signifikanz</t>
  </si>
  <si>
    <t>Schad- und Risikostoffe: Einstufung des Gebäudes</t>
  </si>
  <si>
    <t>Einstufung des Gebäudes*</t>
  </si>
  <si>
    <t>Einstufung des Gebäudes</t>
  </si>
  <si>
    <t>Einstufung der Bauteile in massebezogenen Quoten bzgl. Schad- und Risikosstoffen*</t>
  </si>
  <si>
    <t xml:space="preserve">[Masse-%] </t>
  </si>
  <si>
    <t>Methode:</t>
  </si>
  <si>
    <t>Quantitative Zirkularitätsbewertung Vornutzungsphasen*</t>
  </si>
  <si>
    <t>Klassifizierung und Eingabe siehe Blatt '0-Quoten' bzw. '2-Materialität'</t>
  </si>
  <si>
    <t>Fläche = NRF laut QNG; siehe Blatt '3-Umweltwirkung', Hinweis: Werte prüfen auf Übereinstimmung!</t>
  </si>
  <si>
    <t>NR (Fett)</t>
  </si>
  <si>
    <t>NR (Normal)</t>
  </si>
  <si>
    <r>
      <t>vollständige Fassung</t>
    </r>
    <r>
      <rPr>
        <sz val="10"/>
        <rFont val="Arial"/>
        <family val="2"/>
      </rPr>
      <t xml:space="preserve"> (mit Mindestqualität):
- Materialität, Materialherkunft und Bau- und Abbruchabfälle: Massenbilanz liegt zu Grunde 
  (Datenqualität 'geschätzt' nicht akzeptiert)
- Systemgrenze: mind. Bilanzrahmen Ökobilanz 
   (KG300+KG400)
</t>
    </r>
  </si>
  <si>
    <t>auf Zusatzblättern 2-7 (OPTIONAL) enthalten</t>
  </si>
  <si>
    <r>
      <t xml:space="preserve">Auswahlfeld 
(Drop-Down-Liste)
</t>
    </r>
    <r>
      <rPr>
        <sz val="10"/>
        <color theme="1" tint="0.499984740745262"/>
        <rFont val="Arial"/>
        <family val="2"/>
      </rPr>
      <t>'Eigene Beschreibung' kann auf Blatt 'A1-Drop-Down' bearbeitet werden</t>
    </r>
  </si>
  <si>
    <r>
      <t xml:space="preserve">Eingabefeld
</t>
    </r>
    <r>
      <rPr>
        <i/>
        <sz val="10"/>
        <color theme="1" tint="0.499984740745262"/>
        <rFont val="Arial"/>
        <family val="2"/>
      </rPr>
      <t>(zur freien Eingabe)</t>
    </r>
  </si>
  <si>
    <r>
      <t xml:space="preserve">Kann-Information
</t>
    </r>
    <r>
      <rPr>
        <sz val="10"/>
        <color theme="1" tint="0.499984740745262"/>
        <rFont val="Arial"/>
        <family val="2"/>
      </rPr>
      <t>(optional)</t>
    </r>
  </si>
  <si>
    <r>
      <t xml:space="preserve">Pflichtinformation
</t>
    </r>
    <r>
      <rPr>
        <sz val="10"/>
        <color theme="1" tint="0.499984740745262"/>
        <rFont val="Arial"/>
        <family val="2"/>
      </rPr>
      <t>(muss bearbeitet werden, z.T. reicht Angabe N/A)</t>
    </r>
  </si>
  <si>
    <t>START INFO</t>
  </si>
  <si>
    <r>
      <rPr>
        <b/>
        <sz val="12"/>
        <rFont val="Arial"/>
        <family val="2"/>
      </rPr>
      <t xml:space="preserve">GEBÄUDERESSOURCENPASS </t>
    </r>
    <r>
      <rPr>
        <sz val="12"/>
        <rFont val="Arial"/>
        <family val="2"/>
      </rPr>
      <t>ENTWURF DER DGNB - VERSION 1.0 - STAND 03/2023</t>
    </r>
  </si>
  <si>
    <t>automatische Angabe Verfahren zur Ermittlung; oder Angabe anderes Verfahren zur Ermittlung</t>
  </si>
  <si>
    <t>siehe auch Guiding Questions nach Level(s) auf Blatt '4-Flexibilität'</t>
  </si>
  <si>
    <t>ABSCHNITT</t>
  </si>
  <si>
    <t>BLATT</t>
  </si>
  <si>
    <t>1.</t>
  </si>
  <si>
    <t>2.</t>
  </si>
  <si>
    <t xml:space="preserve">Auf Blatt '0-Quoten' erfolgt die Eingabe der massebezogenen Quoten </t>
  </si>
  <si>
    <t>Auf Blatt '0-Eingabewerte' erfolgt die Eingabe der Gebäude-Informationen</t>
  </si>
  <si>
    <t>3.</t>
  </si>
  <si>
    <t>Auf Blatt '1-GRP-vollständig' werden die Eingabewerte für einen vollständig ausgefüllten Gebäuderessourcenpass aggregiert und automatisch ausgegeben</t>
  </si>
  <si>
    <t>(Verfahren zur Ermittlung)</t>
  </si>
  <si>
    <t>(Verfahren, ggfs. Beschreibung)</t>
  </si>
  <si>
    <t>Verfahren zur Ermittlung der werkstofflichen Trennbarkeit</t>
  </si>
  <si>
    <t>Perspektive heute: heutiger Stand der Technik</t>
  </si>
  <si>
    <t>Angabe gemäß gewähltem Index / gewählter Methode zur Ermittlung der Zirkularitäts-Bewertung, z.B. DGNB TEC1.6 ZI, UMI, MCI, EPEA, Concular etc.</t>
  </si>
  <si>
    <t>Pflichtinformation bei Angabe Zirkularitätsbewertung, für DQI</t>
  </si>
  <si>
    <t>DQI: inkl. Bewertung Prozentanteil dokumentierter Massen: Datenermittlung (K1) x Faktor Massenbewertung (K2), s. Blatt 'A2-DQI</t>
  </si>
  <si>
    <t>Bewertung der Datenermittlung bei der Methode zur Ermittlung der Zirkularität</t>
  </si>
  <si>
    <t>nicht in DQI enthalten</t>
  </si>
  <si>
    <t>Daten zu Produktleistung, Referenznutzungsdauer, Wartung, Reparatur, Störfallrisiken, sichere Nutzung liegen für alle Bauteile vor*</t>
  </si>
  <si>
    <t>Verbindung /-smittel</t>
  </si>
  <si>
    <t>Nutzlasten im Gebäude, vertikal / horizontal, je Ebene, vorhanden:</t>
  </si>
  <si>
    <t>4.</t>
  </si>
  <si>
    <t>Auf Blatt '1-GRP-reduziert' werden die Eingabewerte für einen reduzierten ausgefüllten Gebäuderessourcenpass aggregiert und automatisch ausgegeben</t>
  </si>
  <si>
    <r>
      <t xml:space="preserve">Definierte Mindestqualität für vollständige Fassung:
</t>
    </r>
    <r>
      <rPr>
        <sz val="12"/>
        <color theme="0"/>
        <rFont val="Arial"/>
        <family val="2"/>
      </rPr>
      <t>- Materialität, Materialherkunft und Bau- und Abbruchabfälle: Massenbilanz liegt zu Grunde (Datenqualität: Stufe 1 'geschätzt/unpräzise' nicht akzeptiert)
- Systemgrenze: mindestens nach Bilanzrahmen zur Ökobilanz (KG300+KG400) ist enthalten</t>
    </r>
  </si>
  <si>
    <t xml:space="preserve">Auf den optionalen Zusatz-Blättern 2 bis 7 können bei Bedarf alle weiteren Informationen aus Blatt '0-Eingabewerte' ausgegeben werden </t>
  </si>
  <si>
    <t xml:space="preserve">Auf Blatt 2-Materialität:
- </t>
  </si>
  <si>
    <r>
      <t xml:space="preserve">Definition reduzierte Fassung:
</t>
    </r>
    <r>
      <rPr>
        <sz val="12"/>
        <rFont val="Arial"/>
        <family val="2"/>
      </rPr>
      <t>- Insgesamt weniger Informationen und geringere Datenqualität möglich
- Angaben basierend auf statistischen Werten (Datenqualität: Stufe 1 'geschätzt/unpräzise') oder Angabe 'nicht bekannt' möglich</t>
    </r>
    <r>
      <rPr>
        <b/>
        <sz val="12"/>
        <rFont val="Arial"/>
        <family val="2"/>
      </rPr>
      <t xml:space="preserve">
</t>
    </r>
    <r>
      <rPr>
        <sz val="12"/>
        <rFont val="Arial"/>
        <family val="2"/>
      </rPr>
      <t>- Bei Bau- und Abbruchabfällen: Angabe</t>
    </r>
    <r>
      <rPr>
        <b/>
        <sz val="12"/>
        <rFont val="Arial"/>
        <family val="2"/>
      </rPr>
      <t xml:space="preserve"> </t>
    </r>
    <r>
      <rPr>
        <sz val="12"/>
        <rFont val="Arial"/>
        <family val="2"/>
      </rPr>
      <t>Gesamt-Quote für Gebäude möglich, mit ergänzendem Hinweis zum Verfahren/Methode/Anforderung</t>
    </r>
    <r>
      <rPr>
        <b/>
        <sz val="12"/>
        <rFont val="Arial"/>
        <family val="2"/>
      </rPr>
      <t xml:space="preserve">
</t>
    </r>
    <r>
      <rPr>
        <sz val="12"/>
        <rFont val="Arial"/>
        <family val="2"/>
      </rPr>
      <t>- Abschnitt 4-Flexibilität und Anpassungsfähigkeit der Gebäudestruktur kann ohne Zahlenwerte ausgefüllt werden</t>
    </r>
  </si>
  <si>
    <t>-Spalten 'Volumen' und 'Wert' je Klassifizierung (hier können auch andere Angaben/Infos eingesetzt werden)</t>
  </si>
  <si>
    <t>-Freitext-Feld</t>
  </si>
  <si>
    <t>Zusätzlich gibt es auf den Zusatz-Blättern jeweils weitere freie Eingabefelder für ergänzende Detail-Angaben (Blätter sind insgesamt frei bearbeitbar):</t>
  </si>
  <si>
    <t xml:space="preserve">Auf Blatt 3-Umweltwirkung:
- </t>
  </si>
  <si>
    <t xml:space="preserve">Auf Blatt 4-Flexibilität:
- </t>
  </si>
  <si>
    <t xml:space="preserve">Auf Blatt 5-Zirkularität:
- </t>
  </si>
  <si>
    <t xml:space="preserve">Auf Blatt 6-Dokumentation:
- </t>
  </si>
  <si>
    <t>nach Lebenszyklusphasen; siehe Blatt '3-Umweltwirkung', Hinweis: Werte prüfen auf Übereinstimmung!</t>
  </si>
  <si>
    <t>-Zeilen mit Angabe nach Lebenszyklusphasen / Modulen bzw. Szenarien</t>
  </si>
  <si>
    <t>-Spalte 'kgCO2/Einheit' für Angabe je adäquate Bezugseinheit je Lebenszyklusphase/Modul (hier können auch andere Angaben/Infos eingesetzt werden)</t>
  </si>
  <si>
    <t>-Guiding Questions (laut Level(s) Level 1 Indikator 2.3 - Design for adaptability and renovation), jeweils mit freiem Antwortfeld: ja/nein, Beschreibung</t>
  </si>
  <si>
    <t>-Freitext-Feld (bereits in '0-Eingabewerte' enthalten, kann dort befüllt werden)</t>
  </si>
  <si>
    <t xml:space="preserve">Auf Blatt 7-Zusätzliches:
- </t>
  </si>
  <si>
    <t>Auf diesen Blättern sind auch die Eingabewerte mit Nummerierungen, die nicht fett sind und damit bereits auf Blatt '1-GRP-…' ausgegeben werden, enthalten</t>
  </si>
  <si>
    <t xml:space="preserve">-Spalten mit Angabe nach Bauteilen laut Kostengruppen </t>
  </si>
  <si>
    <t>-Spalten 'Volumen' und 'Aufwand' je Klassifizierung (hier können auch andere Angaben/Infos eingesetzt werden)</t>
  </si>
  <si>
    <t xml:space="preserve">-Freitext-Feld: Beschreibungen und Erläuterungen zu Demontage-Konzept 
</t>
  </si>
  <si>
    <t xml:space="preserve">-Freitext-Feld: Beschreibungen und Erläuterungen zu Verbindungen bzw. Verbindungsmitteln
</t>
  </si>
  <si>
    <t>-Freitext-Feld für weitere Angaben zur Materialität bzw. Schad- und Risikostoffen</t>
  </si>
  <si>
    <r>
      <t xml:space="preserve">reduzierte Fassung </t>
    </r>
    <r>
      <rPr>
        <sz val="10"/>
        <rFont val="Arial"/>
        <family val="2"/>
      </rPr>
      <t>(Mindestanforderung):
- Wenig Informationen und geringe Datenqualität
- mögliche Angabe basierend auf statistischen Werten oder Angabe 'nicht bekannt'</t>
    </r>
    <r>
      <rPr>
        <b/>
        <sz val="10"/>
        <rFont val="Arial"/>
        <family val="2"/>
      </rPr>
      <t xml:space="preserve"> 
</t>
    </r>
    <r>
      <rPr>
        <sz val="10"/>
        <rFont val="Arial"/>
        <family val="2"/>
      </rPr>
      <t>- Bau- und Abbruchabfälle: Gesamt-Quote möglich
- Flexibilität der Gebäudestruktur ohne Zahlenwert</t>
    </r>
  </si>
  <si>
    <t>auf Blatt '1-GRP-vollständig/reduziert' enthalten</t>
  </si>
  <si>
    <t>- 'Relevanz/Vollständigkeit': z.B. nur Anzeige der Pflichtinformationen möglich</t>
  </si>
  <si>
    <t>- 'Betrachtungsebene': z.B. nur Anzeige der Werte auf Gebäude-Ebene möglich</t>
  </si>
  <si>
    <t>Bei Bedarf kann in hellgrünen Feldern auf Blatt 'A1-Drop-Down' ein freier Text eingegeben werden</t>
  </si>
  <si>
    <t>Alle Felder zur freien Eingabe sind in hellem Grün und mir kursiver Schrift dargestellt</t>
  </si>
  <si>
    <t>18a</t>
  </si>
  <si>
    <t>18b</t>
  </si>
  <si>
    <t>18c</t>
  </si>
  <si>
    <t>18d</t>
  </si>
  <si>
    <t>18e</t>
  </si>
  <si>
    <t>18f</t>
  </si>
  <si>
    <t>25b</t>
  </si>
  <si>
    <t>25c</t>
  </si>
  <si>
    <t>25d</t>
  </si>
  <si>
    <t>25e</t>
  </si>
  <si>
    <t>25f</t>
  </si>
  <si>
    <t>25g</t>
  </si>
  <si>
    <t>25h</t>
  </si>
  <si>
    <t>25i</t>
  </si>
  <si>
    <t>25j</t>
  </si>
  <si>
    <t>25k</t>
  </si>
  <si>
    <t>25l</t>
  </si>
  <si>
    <t>25m</t>
  </si>
  <si>
    <t>28a</t>
  </si>
  <si>
    <t>28b</t>
  </si>
  <si>
    <t>30a</t>
  </si>
  <si>
    <t>30b</t>
  </si>
  <si>
    <t>31a</t>
  </si>
  <si>
    <t>38a</t>
  </si>
  <si>
    <t>40a</t>
  </si>
  <si>
    <t>43a</t>
  </si>
  <si>
    <t>43b</t>
  </si>
  <si>
    <t>43c</t>
  </si>
  <si>
    <t>[kg CO2e/ Bauteil]</t>
  </si>
  <si>
    <t>56a</t>
  </si>
  <si>
    <t>59a</t>
  </si>
  <si>
    <t>59b</t>
  </si>
  <si>
    <t>59c</t>
  </si>
  <si>
    <t>59d</t>
  </si>
  <si>
    <t>59e</t>
  </si>
  <si>
    <t>59f</t>
  </si>
  <si>
    <t>59g</t>
  </si>
  <si>
    <t>59h</t>
  </si>
  <si>
    <t>60a</t>
  </si>
  <si>
    <t>60b</t>
  </si>
  <si>
    <t>60c</t>
  </si>
  <si>
    <t>60d</t>
  </si>
  <si>
    <t>63a</t>
  </si>
  <si>
    <t>63b</t>
  </si>
  <si>
    <t>65</t>
  </si>
  <si>
    <t>65a</t>
  </si>
  <si>
    <t>65b</t>
  </si>
  <si>
    <t>73a</t>
  </si>
  <si>
    <t>73b</t>
  </si>
  <si>
    <t>Kurz-Erläuterung der einzelnen Felder und Inhalte:</t>
  </si>
  <si>
    <r>
      <t xml:space="preserve">- Eingabewerte mit Nummern </t>
    </r>
    <r>
      <rPr>
        <b/>
        <sz val="10"/>
        <color theme="1"/>
        <rFont val="Arial"/>
        <family val="2"/>
      </rPr>
      <t>in fetter Schrift</t>
    </r>
    <r>
      <rPr>
        <sz val="10"/>
        <color theme="1"/>
        <rFont val="Arial"/>
        <family val="2"/>
      </rPr>
      <t xml:space="preserve"> sind auf Blatt 1-GRP-/vollständig/reduziert enthalten</t>
    </r>
  </si>
  <si>
    <t>Alle Drop-Down-Felder mit vordefinierten Antwortmöglichkeiten sind in Grün hinterlegt:</t>
  </si>
  <si>
    <t>Bei den Spalten 'Relevanz/Vollständigkeit' und 'Betrachtungsebene' kann mit der vorhandenen Filter-Drop-Down-Funktion gefiltert werden :</t>
  </si>
  <si>
    <t>Die Datenqualität ist über ein Drop-Down-Auswahlfeld anzugeben (jeweils in grün dargestellt, wo Angabe notwendig):</t>
  </si>
  <si>
    <t>Der Datenqualitätsindex bzw. die drei Kategorisierungen sind auf Blatt 'A2-DQI' erläutert</t>
  </si>
  <si>
    <t>Der Index ist als Zahl von 0-3 definiert und wird je Themen-Abschnitt ermittelt und auf Blatt '1-GRP-vollständig/reduziert' an der rechten Blatt-Seite ausgegeben</t>
  </si>
  <si>
    <t>Freitext, 
z.B. Kernindikatoren für Klima- und Umweltwirkungen, Ressourceneinsatz-Kennwerte (Kumulierter Rohstoffaufwand (KRA), Raw Material Input (RMI), Total Material Requirement Index (TMR)),  Beschreibung von Output-Flüssen (	Komponenten für die Weiterverwendung, Stoffe zum Recycling, Stoffe für die Energierückgewinnung, Exportierte Energie)</t>
  </si>
  <si>
    <t>Einstufung bzgl. Schad- und Risikosstoffen (von Gebäudemassebezogenen Quoten)*</t>
  </si>
  <si>
    <t>Export. Energie 
(D2)</t>
  </si>
  <si>
    <t xml:space="preserve">Entsorgung / Abfälle (C3, C4) </t>
  </si>
  <si>
    <t>Herstellung 
(A1-A3)</t>
  </si>
  <si>
    <t>In der ersten Spalte links ist die Nummerierung der Detailanforderungen enthalten:</t>
  </si>
  <si>
    <t>- Eingabewerte mit Nummern in normaler Schrift sind auf den Zusatzblättern 2-7 enthalten bzw. optional</t>
  </si>
  <si>
    <t>Felder mit Betrachtungsebene Bauteil / Schicht: Hier ist keine Eingabe möglich! 
(Formatvorlage für Detailinformationen, die je Bauteil / Schicht zu ermitteln sind für Detailauswertungen )</t>
  </si>
  <si>
    <t>Wenn Gesamt-Prozentwert über 100 erscheint ein Hinweis! Dies ist nicht möglich!</t>
  </si>
  <si>
    <t>dieses Blatt muss nicht bearbeitet werden und dient als Ausgabeformat !</t>
  </si>
  <si>
    <t>Summe hoher Klassen</t>
  </si>
  <si>
    <t>Alle Rechte vorbehalten. Alle Angaben wurden mit größter Sorgfalt erarbeitet und zusammengestellt. Für die Richtigkeit und Vollständigkeit des Inhalts sowie für zwischenzeitliche Änderungen übernimmt die DGNB keine Gewähr.</t>
  </si>
  <si>
    <t>Weiteres zum Vorgehen und zu den Eingabe-Funktionen auf den einzelnen Blättern/Reitern:</t>
  </si>
  <si>
    <t>Änderungsprotokoll:</t>
  </si>
  <si>
    <t>Version</t>
  </si>
  <si>
    <t>Änderung</t>
  </si>
  <si>
    <t>Blatt</t>
  </si>
  <si>
    <r>
      <rPr>
        <b/>
        <sz val="12"/>
        <color theme="0"/>
        <rFont val="Arial"/>
        <family val="2"/>
      </rPr>
      <t>Zielsetzung:</t>
    </r>
    <r>
      <rPr>
        <sz val="12"/>
        <color theme="0"/>
        <rFont val="Arial"/>
        <family val="2"/>
      </rPr>
      <t xml:space="preserve"> Der Gebäuderessourcenpass stellt als Transparenz-Instrument alle wesentlichen Informationen über verbaute Materialien und Komponenten sowie ihrer Werte in aggregierter Form zusammen. Damit können verbaute Ressourcen für ein "Urban Mining" nutzbar gemacht werden, ressourcenschonender Umbau und Sanierung unterstützt werden oder für eine Rückführung der Ressourcen in die Kreislaufwirtschaft nach der Nutzung von Gebäuden ermöglicht werden. Er schafft damit die Grundlage für eine konsistente Kreislaufwirtschaft im Bau- und Immobiliensektor, in der frühe und späte Lebenszyklusphasen (Design &amp; Recycling) optimal miteinander koordiniert und verzahnt sind. Zudem kann er als Optimierungstool verwendet werden.</t>
    </r>
  </si>
  <si>
    <t>(Angabe dient als Formatvorlage für Detailinformationen, die je Bauteil / Schicht für Detailauswertungen zu ermitteln sind !)</t>
  </si>
  <si>
    <t>Der Projekt-Status kann unten in der Status-Leiste angekreuzt werden + QR-Code kann im hellgrauen Feld unten rechts eingefügt werden</t>
  </si>
  <si>
    <t>Für die Eingabewerte der Treibhausgas-Emissionen ist das Blatt 3-Umweltwirkung bzw. die Spalte F (QNG) auszufüllen!</t>
  </si>
  <si>
    <t>Hier muss immer etwas ausgewählt werden, z.T. ist auch 'N/A' bzw. keine Angabe möglich, siehe Definition vollständige/reduzierte Fassung</t>
  </si>
  <si>
    <t>Die Tabellen können erweitert oder bearbeitet werden.</t>
  </si>
  <si>
    <t>Es sollte darauf geachtet werden, dass die Ausgabe der Materialität auf dem Gebäuderessourcenpass-Blatt '1-GRP-..' nicht durch Änderungen beeinträchtigt wird!</t>
  </si>
  <si>
    <t>Achtung, diese Zahlenwerte werden ausgegeben!</t>
  </si>
  <si>
    <t>Klassifizierung siehe Blatt '2 - Materialität '</t>
  </si>
  <si>
    <t>Klassifizierung siehe Blatt '0-Quoten' bzw. '2 - Materialität '</t>
  </si>
  <si>
    <t>ohne Offenlegung/ Zuordnung: Annahme: mind. 70%</t>
  </si>
  <si>
    <t>ohne Offenlegung/ Zuordnung: Annahme mind. 90% der ungefährlichen Abfälle</t>
  </si>
  <si>
    <t>ohne Offenlegung/ Zuordnung: Annahme mind. 95% der mineralischischen und 70% der nicht-mineralischen Abfälle</t>
  </si>
  <si>
    <t>gemäß DGNB Kriterium ENV1.1</t>
  </si>
  <si>
    <t>vollständig, teilweise, nicht vorhanden</t>
  </si>
  <si>
    <t>aus heutiger Perspektive:  erwartbare Zukunftstechnologien und Nachnutzungswege, kann gesondert ermittelt und angehängt werden, wird nicht ausgegeben auf den Tool-Blättern</t>
  </si>
  <si>
    <t>Herstellung 
[A1-A3]</t>
  </si>
  <si>
    <t>Lebenszyklusphasen/-szenarien 
[Module] (lt. DIN EN 15978)</t>
  </si>
  <si>
    <t>Nutzung / Ersatz 
[B4]</t>
  </si>
  <si>
    <t>Energie im Betrieb 
[B6.1, B6.2, B6.3]</t>
  </si>
  <si>
    <t>Entsorgung / Abfälle 
[C3, C4]</t>
  </si>
  <si>
    <t>Schadstoffgutachten Bestand</t>
  </si>
  <si>
    <t>Energie im Betrieb 'Recyclingpotenzial '
[D1]</t>
  </si>
  <si>
    <t>Effekte export.Energie 
[D2]</t>
  </si>
  <si>
    <t>Export. Energie 
[D2]</t>
  </si>
  <si>
    <t>Gebäudebezogene Emissionen:</t>
  </si>
  <si>
    <t>Monetärer Restwert der Materialität*</t>
  </si>
  <si>
    <t>(01.01.2023)</t>
  </si>
  <si>
    <t xml:space="preserve">Bereitgestellt durch die Deutsche Gesellschaft für Nachhaltiges Bauen - DGNB e.V. </t>
  </si>
  <si>
    <t>Hinweise zur Nutzung dieses Eingabe-Templates:</t>
  </si>
  <si>
    <t>Das Muster für ein Gebäuderessourcenpass wird als Hilfestellung für die Ausgabe der relevanten aggregierten Gebäude-Ressourcen-Informationen und -Werte kostenfrei von der Deutschen Gesellschaft für Nachhaltiges Bauen - DGNB e.V. (kurz „DGNB“) zur Verfügung gestellt. Die DGNB übernimmt keine Haftung für das zur Verfügung gestellte Muster und dessen Inhalte insbesondere für die Richtigkeit, Qualität, Aktualität oder Vollständigkeit sowie die Korrektheit der ausgegebenen Werte und deren Berechnung. Die Nutzung des Musters erfolgt auf eigene Verantwortung und eigenes Risiko der jeweiligen Nutzerin / des jeweiligen Nutzers.</t>
  </si>
  <si>
    <t>sad</t>
  </si>
  <si>
    <t xml:space="preserve">Die Deutsche Gesellschaft für Nachhaltiges Bauen - DGNB e.V.  übernimmt keine Haftung für das zur Verfügung gestellte Muster für einen Gebäuderessourcenpass und dessen Inhalte insbesondere für die Richtigkeit, Qualität, Aktualität oder Vollständigkeit sowie die Korrektheit der ausgegebenen Werte und deren Berechnung. Die Nutzung des Musters erfolgt auf eigene Verantwortung und eigenes Risiko der jeweiligen Nutzerin / des jeweiligen Nutzers.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</si>
</sst>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 &quot;[t]&quot;"/>
    <numFmt numFmtId="166" formatCode="0\ &quot;[Stk]&quot;"/>
    <numFmt numFmtId="167" formatCode="0.00\ &quot;ZI&quot;"/>
    <numFmt numFmtId="168" formatCode="0&quot;%&quot;"/>
    <numFmt numFmtId="169" formatCode="_-* #,##0_-;\-* #,##0_-;_-* &quot;-&quot;??_-;_-@_-"/>
    <numFmt numFmtId="170" formatCode="d/m/yyyy;@"/>
    <numFmt numFmtId="171" formatCode="#,##0_ ;\-#,##0\ "/>
    <numFmt numFmtId="172" formatCode="&quot;(&quot;dd/mm/yyyy&quot;)&quot;"/>
    <numFmt numFmtId="173" formatCode="&quot;(&quot;0.00&quot;)&quot;"/>
    <numFmt numFmtId="174" formatCode="&quot;(&quot;\ &quot;)&quot;"/>
  </numFmts>
  <fonts count="138" x14ac:knownFonts="1">
    <font>
      <sz val="11"/>
      <color theme="1"/>
      <name val="Tw Cen MT"/>
      <family val="2"/>
      <scheme val="minor"/>
    </font>
    <font>
      <sz val="10"/>
      <color theme="1"/>
      <name val="Arial"/>
      <family val="2"/>
    </font>
    <font>
      <sz val="10"/>
      <color theme="0"/>
      <name val="Arial"/>
      <family val="2"/>
    </font>
    <font>
      <b/>
      <sz val="10"/>
      <color theme="0"/>
      <name val="Arial"/>
      <family val="2"/>
    </font>
    <font>
      <sz val="10"/>
      <color theme="9"/>
      <name val="Arial"/>
      <family val="2"/>
    </font>
    <font>
      <sz val="10"/>
      <color theme="4"/>
      <name val="Arial"/>
      <family val="2"/>
    </font>
    <font>
      <b/>
      <sz val="10"/>
      <color theme="1"/>
      <name val="Arial"/>
      <family val="2"/>
    </font>
    <font>
      <i/>
      <sz val="10"/>
      <color theme="1"/>
      <name val="Arial"/>
      <family val="2"/>
    </font>
    <font>
      <sz val="10"/>
      <name val="Arial"/>
      <family val="2"/>
    </font>
    <font>
      <i/>
      <sz val="10"/>
      <name val="Arial"/>
      <family val="2"/>
    </font>
    <font>
      <sz val="10"/>
      <color rgb="FFFF0000"/>
      <name val="Arial"/>
      <family val="2"/>
    </font>
    <font>
      <b/>
      <sz val="10"/>
      <name val="Arial"/>
      <family val="2"/>
    </font>
    <font>
      <b/>
      <sz val="7"/>
      <color theme="1"/>
      <name val="Arial"/>
      <family val="2"/>
    </font>
    <font>
      <sz val="7"/>
      <color theme="1"/>
      <name val="Arial"/>
      <family val="2"/>
    </font>
    <font>
      <sz val="8"/>
      <color theme="1"/>
      <name val="Arial"/>
      <family val="2"/>
    </font>
    <font>
      <i/>
      <sz val="7"/>
      <color theme="0" tint="-0.499984740745262"/>
      <name val="Arial"/>
      <family val="2"/>
    </font>
    <font>
      <b/>
      <sz val="18"/>
      <color theme="0"/>
      <name val="Arial"/>
      <family val="2"/>
    </font>
    <font>
      <i/>
      <sz val="7"/>
      <color theme="0"/>
      <name val="Arial"/>
      <family val="2"/>
    </font>
    <font>
      <b/>
      <sz val="9"/>
      <color theme="0"/>
      <name val="Arial"/>
      <family val="2"/>
    </font>
    <font>
      <sz val="7"/>
      <color theme="0"/>
      <name val="Arial"/>
      <family val="2"/>
    </font>
    <font>
      <sz val="7"/>
      <color theme="1" tint="0.499984740745262"/>
      <name val="Arial"/>
      <family val="2"/>
    </font>
    <font>
      <i/>
      <sz val="7"/>
      <color rgb="FFFFC000"/>
      <name val="Arial"/>
      <family val="2"/>
    </font>
    <font>
      <sz val="7"/>
      <color rgb="FFFFC000"/>
      <name val="Arial"/>
      <family val="2"/>
    </font>
    <font>
      <sz val="7"/>
      <name val="Arial"/>
      <family val="2"/>
    </font>
    <font>
      <i/>
      <sz val="7"/>
      <name val="Arial"/>
      <family val="2"/>
    </font>
    <font>
      <sz val="11"/>
      <color theme="1"/>
      <name val="Arial"/>
      <family val="2"/>
    </font>
    <font>
      <sz val="7"/>
      <color theme="0" tint="-0.499984740745262"/>
      <name val="Arial"/>
      <family val="2"/>
    </font>
    <font>
      <b/>
      <sz val="8"/>
      <color theme="1"/>
      <name val="Arial"/>
      <family val="2"/>
    </font>
    <font>
      <sz val="9"/>
      <color theme="0"/>
      <name val="Arial"/>
      <family val="2"/>
    </font>
    <font>
      <i/>
      <sz val="8"/>
      <color theme="0"/>
      <name val="Arial"/>
      <family val="2"/>
    </font>
    <font>
      <sz val="7"/>
      <color rgb="FFFF0000"/>
      <name val="Arial"/>
      <family val="2"/>
    </font>
    <font>
      <sz val="7"/>
      <color theme="1" tint="0.34998626667073579"/>
      <name val="Arial"/>
      <family val="2"/>
    </font>
    <font>
      <i/>
      <sz val="7"/>
      <color rgb="FFFF0000"/>
      <name val="Arial"/>
      <family val="2"/>
    </font>
    <font>
      <b/>
      <sz val="11"/>
      <color theme="1"/>
      <name val="Arial"/>
      <family val="2"/>
    </font>
    <font>
      <i/>
      <sz val="7"/>
      <color theme="1"/>
      <name val="Arial"/>
      <family val="2"/>
    </font>
    <font>
      <b/>
      <sz val="20"/>
      <color theme="0"/>
      <name val="Arial"/>
      <family val="2"/>
    </font>
    <font>
      <i/>
      <sz val="10"/>
      <color rgb="FFFF0000"/>
      <name val="Arial"/>
      <family val="2"/>
    </font>
    <font>
      <sz val="6"/>
      <color rgb="FFFF0000"/>
      <name val="Arial"/>
      <family val="2"/>
    </font>
    <font>
      <sz val="11"/>
      <name val="Tw Cen MT"/>
      <family val="2"/>
      <scheme val="minor"/>
    </font>
    <font>
      <sz val="14"/>
      <color theme="1"/>
      <name val="Arial"/>
      <family val="2"/>
    </font>
    <font>
      <b/>
      <sz val="7"/>
      <color theme="1" tint="0.34998626667073579"/>
      <name val="Arial"/>
      <family val="2"/>
    </font>
    <font>
      <i/>
      <sz val="9"/>
      <color theme="0"/>
      <name val="Arial"/>
      <family val="2"/>
    </font>
    <font>
      <sz val="6"/>
      <color theme="1" tint="0.499984740745262"/>
      <name val="Arial"/>
      <family val="2"/>
    </font>
    <font>
      <b/>
      <sz val="9"/>
      <color theme="1"/>
      <name val="Arial"/>
      <family val="2"/>
    </font>
    <font>
      <sz val="6"/>
      <color theme="1"/>
      <name val="Arial"/>
      <family val="2"/>
    </font>
    <font>
      <sz val="10"/>
      <color rgb="FFD28514"/>
      <name val="Arial"/>
      <family val="2"/>
    </font>
    <font>
      <b/>
      <sz val="10"/>
      <color rgb="FFD28514"/>
      <name val="Arial"/>
      <family val="2"/>
    </font>
    <font>
      <sz val="8"/>
      <name val="Tw Cen MT"/>
      <family val="2"/>
      <scheme val="minor"/>
    </font>
    <font>
      <b/>
      <sz val="7"/>
      <name val="Arial"/>
      <family val="2"/>
    </font>
    <font>
      <b/>
      <sz val="7"/>
      <color theme="1" tint="0.499984740745262"/>
      <name val="Arial"/>
      <family val="2"/>
    </font>
    <font>
      <b/>
      <sz val="7"/>
      <color theme="0"/>
      <name val="Arial"/>
      <family val="2"/>
    </font>
    <font>
      <b/>
      <sz val="6"/>
      <color theme="1"/>
      <name val="Arial"/>
      <family val="2"/>
    </font>
    <font>
      <sz val="8"/>
      <name val="Arial"/>
      <family val="2"/>
    </font>
    <font>
      <sz val="6"/>
      <name val="Arial"/>
      <family val="2"/>
    </font>
    <font>
      <sz val="6"/>
      <color theme="0"/>
      <name val="Arial"/>
      <family val="2"/>
    </font>
    <font>
      <sz val="10"/>
      <color theme="1"/>
      <name val="Tw Cen MT"/>
      <family val="2"/>
      <scheme val="minor"/>
    </font>
    <font>
      <sz val="8"/>
      <color theme="0"/>
      <name val="Arial"/>
      <family val="2"/>
    </font>
    <font>
      <sz val="6"/>
      <color theme="0" tint="-0.499984740745262"/>
      <name val="Arial"/>
      <family val="2"/>
    </font>
    <font>
      <sz val="10"/>
      <color theme="1" tint="0.499984740745262"/>
      <name val="Arial"/>
      <family val="2"/>
    </font>
    <font>
      <b/>
      <sz val="10"/>
      <color theme="1" tint="0.499984740745262"/>
      <name val="Arial"/>
      <family val="2"/>
    </font>
    <font>
      <b/>
      <sz val="9"/>
      <name val="Arial"/>
      <family val="2"/>
    </font>
    <font>
      <sz val="4"/>
      <color theme="8" tint="-0.249977111117893"/>
      <name val="Arial"/>
      <family val="2"/>
    </font>
    <font>
      <sz val="7"/>
      <color theme="8" tint="-0.249977111117893"/>
      <name val="Arial"/>
      <family val="2"/>
    </font>
    <font>
      <b/>
      <sz val="11"/>
      <color theme="0"/>
      <name val="Arial"/>
      <family val="2"/>
    </font>
    <font>
      <sz val="5"/>
      <color theme="1" tint="0.499984740745262"/>
      <name val="Arial"/>
      <family val="2"/>
    </font>
    <font>
      <sz val="11"/>
      <name val="Arial"/>
      <family val="2"/>
    </font>
    <font>
      <sz val="10"/>
      <color theme="0" tint="-0.34998626667073579"/>
      <name val="Arial"/>
      <family val="2"/>
    </font>
    <font>
      <b/>
      <sz val="8"/>
      <color theme="0"/>
      <name val="Arial"/>
      <family val="2"/>
    </font>
    <font>
      <sz val="8"/>
      <color rgb="FFD28514"/>
      <name val="Arial"/>
      <family val="2"/>
    </font>
    <font>
      <b/>
      <sz val="11"/>
      <color theme="8" tint="-0.499984740745262"/>
      <name val="Arial"/>
      <family val="2"/>
    </font>
    <font>
      <sz val="11"/>
      <color theme="8" tint="-0.499984740745262"/>
      <name val="Arial"/>
      <family val="2"/>
    </font>
    <font>
      <b/>
      <sz val="20"/>
      <name val="Arial"/>
      <family val="2"/>
    </font>
    <font>
      <sz val="14"/>
      <name val="Arial"/>
      <family val="2"/>
    </font>
    <font>
      <sz val="6"/>
      <color theme="4"/>
      <name val="Arial"/>
      <family val="2"/>
    </font>
    <font>
      <sz val="7"/>
      <color theme="4"/>
      <name val="Arial"/>
      <family val="2"/>
    </font>
    <font>
      <b/>
      <sz val="10"/>
      <color rgb="FFFF0000"/>
      <name val="Arial"/>
      <family val="2"/>
    </font>
    <font>
      <b/>
      <sz val="11"/>
      <color rgb="FFFF0000"/>
      <name val="Arial"/>
      <family val="2"/>
    </font>
    <font>
      <b/>
      <sz val="7"/>
      <color rgb="FFFF0000"/>
      <name val="Arial"/>
      <family val="2"/>
    </font>
    <font>
      <sz val="12"/>
      <name val="Arial"/>
      <family val="2"/>
    </font>
    <font>
      <sz val="10"/>
      <color rgb="FF00B050"/>
      <name val="Arial"/>
      <family val="2"/>
    </font>
    <font>
      <b/>
      <sz val="6"/>
      <name val="Arial"/>
      <family val="2"/>
    </font>
    <font>
      <sz val="10"/>
      <color rgb="FF7030A0"/>
      <name val="Arial"/>
      <family val="2"/>
    </font>
    <font>
      <sz val="4"/>
      <name val="Arial"/>
      <family val="2"/>
    </font>
    <font>
      <sz val="6"/>
      <color rgb="FF0070C0"/>
      <name val="Arial"/>
      <family val="2"/>
    </font>
    <font>
      <b/>
      <sz val="14"/>
      <name val="Arial"/>
      <family val="2"/>
    </font>
    <font>
      <sz val="6"/>
      <color rgb="FF00B050"/>
      <name val="Arial"/>
      <family val="2"/>
    </font>
    <font>
      <b/>
      <sz val="8"/>
      <name val="Arial"/>
      <family val="2"/>
    </font>
    <font>
      <b/>
      <sz val="6"/>
      <color rgb="FFFF0000"/>
      <name val="Arial"/>
      <family val="2"/>
    </font>
    <font>
      <sz val="20"/>
      <name val="Arial"/>
      <family val="2"/>
    </font>
    <font>
      <b/>
      <sz val="6"/>
      <color theme="1" tint="0.34998626667073579"/>
      <name val="Arial"/>
      <family val="2"/>
    </font>
    <font>
      <sz val="3.5"/>
      <name val="Arial"/>
      <family val="2"/>
    </font>
    <font>
      <b/>
      <sz val="5"/>
      <color theme="1"/>
      <name val="Arial"/>
      <family val="2"/>
    </font>
    <font>
      <b/>
      <sz val="6"/>
      <color theme="1" tint="0.499984740745262"/>
      <name val="Arial"/>
      <family val="2"/>
    </font>
    <font>
      <sz val="10"/>
      <color theme="0" tint="-0.499984740745262"/>
      <name val="Arial"/>
      <family val="2"/>
    </font>
    <font>
      <b/>
      <sz val="10"/>
      <color rgb="FF00B050"/>
      <name val="Arial"/>
      <family val="2"/>
    </font>
    <font>
      <b/>
      <sz val="16"/>
      <name val="Arial"/>
      <family val="2"/>
    </font>
    <font>
      <sz val="18"/>
      <name val="Arial"/>
      <family val="2"/>
    </font>
    <font>
      <b/>
      <sz val="10"/>
      <color theme="0" tint="-0.499984740745262"/>
      <name val="Arial"/>
      <family val="2"/>
    </font>
    <font>
      <b/>
      <sz val="10"/>
      <color theme="0" tint="-0.14999847407452621"/>
      <name val="Arial"/>
      <family val="2"/>
    </font>
    <font>
      <b/>
      <sz val="10"/>
      <color theme="8" tint="-0.249977111117893"/>
      <name val="Arial"/>
      <family val="2"/>
    </font>
    <font>
      <sz val="9"/>
      <name val="Arial"/>
      <family val="2"/>
    </font>
    <font>
      <sz val="6"/>
      <color rgb="FFD28514"/>
      <name val="Arial"/>
      <family val="2"/>
    </font>
    <font>
      <b/>
      <sz val="22"/>
      <name val="Arial"/>
      <family val="2"/>
    </font>
    <font>
      <sz val="10"/>
      <color theme="0" tint="-0.34998626667073579"/>
      <name val="Tw Cen MT"/>
      <family val="2"/>
      <scheme val="minor"/>
    </font>
    <font>
      <b/>
      <sz val="10"/>
      <color theme="0" tint="-0.34998626667073579"/>
      <name val="Arial"/>
      <family val="2"/>
    </font>
    <font>
      <sz val="7"/>
      <color rgb="FFE2F2FA"/>
      <name val="Arial"/>
      <family val="2"/>
    </font>
    <font>
      <b/>
      <sz val="6"/>
      <color theme="0"/>
      <name val="Arial"/>
      <family val="2"/>
    </font>
    <font>
      <sz val="11"/>
      <color theme="1"/>
      <name val="Tw Cen MT"/>
      <family val="2"/>
      <scheme val="minor"/>
    </font>
    <font>
      <sz val="6"/>
      <color theme="1" tint="0.34998626667073579"/>
      <name val="Arial"/>
      <family val="2"/>
    </font>
    <font>
      <sz val="5"/>
      <color theme="1"/>
      <name val="Arial"/>
      <family val="2"/>
    </font>
    <font>
      <sz val="5"/>
      <color theme="0" tint="-0.249977111117893"/>
      <name val="Arial"/>
      <family val="2"/>
    </font>
    <font>
      <i/>
      <vertAlign val="subscript"/>
      <sz val="10"/>
      <name val="Arial"/>
      <family val="2"/>
    </font>
    <font>
      <vertAlign val="subscript"/>
      <sz val="6"/>
      <color theme="1"/>
      <name val="Arial"/>
      <family val="2"/>
    </font>
    <font>
      <sz val="5"/>
      <color theme="1" tint="0.34998626667073579"/>
      <name val="Arial"/>
      <family val="2"/>
    </font>
    <font>
      <sz val="12"/>
      <color theme="1"/>
      <name val="Tw Cen MT"/>
      <family val="2"/>
      <scheme val="minor"/>
    </font>
    <font>
      <sz val="12"/>
      <color theme="1" tint="0.499984740745262"/>
      <name val="Arial"/>
      <family val="2"/>
    </font>
    <font>
      <sz val="10"/>
      <color theme="6" tint="-0.249977111117893"/>
      <name val="Arial"/>
      <family val="2"/>
    </font>
    <font>
      <sz val="10"/>
      <color rgb="FF088F96"/>
      <name val="Arial"/>
      <family val="2"/>
    </font>
    <font>
      <b/>
      <sz val="12"/>
      <name val="Arial"/>
      <family val="2"/>
    </font>
    <font>
      <sz val="4.5"/>
      <color theme="0"/>
      <name val="Arial"/>
      <family val="2"/>
    </font>
    <font>
      <sz val="5"/>
      <color theme="0"/>
      <name val="Arial"/>
      <family val="2"/>
    </font>
    <font>
      <sz val="8"/>
      <color theme="0" tint="-4.9989318521683403E-2"/>
      <name val="Arial"/>
      <family val="2"/>
    </font>
    <font>
      <sz val="5"/>
      <color theme="0" tint="-0.34998626667073579"/>
      <name val="Arial"/>
      <family val="2"/>
    </font>
    <font>
      <b/>
      <sz val="9"/>
      <color rgb="FF007C92"/>
      <name val="Arial"/>
      <family val="2"/>
    </font>
    <font>
      <sz val="7"/>
      <color rgb="FF4DAA50"/>
      <name val="Arial"/>
      <family val="2"/>
    </font>
    <font>
      <sz val="10"/>
      <color rgb="FF007C92"/>
      <name val="Arial"/>
      <family val="2"/>
    </font>
    <font>
      <sz val="8"/>
      <color rgb="FFC26510"/>
      <name val="Arial"/>
      <family val="2"/>
    </font>
    <font>
      <b/>
      <sz val="8"/>
      <color rgb="FFC26510"/>
      <name val="Arial"/>
      <family val="2"/>
    </font>
    <font>
      <b/>
      <sz val="12"/>
      <color theme="0"/>
      <name val="Arial"/>
      <family val="2"/>
    </font>
    <font>
      <i/>
      <sz val="10"/>
      <color theme="1" tint="0.499984740745262"/>
      <name val="Arial"/>
      <family val="2"/>
    </font>
    <font>
      <b/>
      <sz val="12"/>
      <color theme="1"/>
      <name val="Arial"/>
      <family val="2"/>
    </font>
    <font>
      <b/>
      <sz val="11"/>
      <name val="Arial"/>
      <family val="2"/>
    </font>
    <font>
      <sz val="12"/>
      <color theme="0"/>
      <name val="Arial"/>
      <family val="2"/>
    </font>
    <font>
      <sz val="10"/>
      <name val="Tw Cen MT"/>
      <family val="2"/>
      <scheme val="minor"/>
    </font>
    <font>
      <sz val="11"/>
      <color rgb="FF4DAA50"/>
      <name val="Arial"/>
      <family val="2"/>
    </font>
    <font>
      <i/>
      <sz val="11"/>
      <name val="Arial"/>
      <family val="2"/>
    </font>
    <font>
      <sz val="6"/>
      <color theme="0" tint="-0.34998626667073579"/>
      <name val="Arial"/>
      <family val="2"/>
    </font>
    <font>
      <sz val="5"/>
      <name val="Arial"/>
      <family val="2"/>
    </font>
  </fonts>
  <fills count="4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EFF6FB"/>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83CE6C"/>
        <bgColor indexed="64"/>
      </patternFill>
    </fill>
    <fill>
      <patternFill patternType="solid">
        <fgColor theme="8" tint="0.59999389629810485"/>
        <bgColor indexed="64"/>
      </patternFill>
    </fill>
    <fill>
      <patternFill patternType="solid">
        <fgColor theme="1"/>
        <bgColor indexed="64"/>
      </patternFill>
    </fill>
    <fill>
      <patternFill patternType="solid">
        <fgColor rgb="FFD28514"/>
        <bgColor indexed="64"/>
      </patternFill>
    </fill>
    <fill>
      <patternFill patternType="solid">
        <fgColor rgb="FFE18E15"/>
        <bgColor indexed="64"/>
      </patternFill>
    </fill>
    <fill>
      <patternFill patternType="solid">
        <fgColor theme="5" tint="-0.499984740745262"/>
        <bgColor indexed="64"/>
      </patternFill>
    </fill>
    <fill>
      <patternFill patternType="solid">
        <fgColor theme="3"/>
        <bgColor indexed="64"/>
      </patternFill>
    </fill>
    <fill>
      <patternFill patternType="solid">
        <fgColor theme="1" tint="0.34998626667073579"/>
        <bgColor indexed="64"/>
      </patternFill>
    </fill>
    <fill>
      <patternFill patternType="solid">
        <fgColor rgb="FF0AC7D0"/>
        <bgColor indexed="64"/>
      </patternFill>
    </fill>
    <fill>
      <patternFill patternType="solid">
        <fgColor rgb="FF75C95B"/>
        <bgColor indexed="64"/>
      </patternFill>
    </fill>
    <fill>
      <patternFill patternType="solid">
        <fgColor rgb="FF002A7E"/>
        <bgColor indexed="64"/>
      </patternFill>
    </fill>
    <fill>
      <patternFill patternType="solid">
        <fgColor theme="6" tint="-0.249977111117893"/>
        <bgColor indexed="64"/>
      </patternFill>
    </fill>
    <fill>
      <patternFill patternType="solid">
        <fgColor theme="8" tint="-0.499984740745262"/>
        <bgColor indexed="64"/>
      </patternFill>
    </fill>
    <fill>
      <patternFill patternType="solid">
        <fgColor rgb="FF106FC6"/>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3C4981"/>
        <bgColor indexed="64"/>
      </patternFill>
    </fill>
    <fill>
      <patternFill patternType="solid">
        <fgColor rgb="FFD5E1EF"/>
        <bgColor indexed="64"/>
      </patternFill>
    </fill>
    <fill>
      <patternFill patternType="solid">
        <fgColor rgb="FF4DAA50"/>
        <bgColor indexed="64"/>
      </patternFill>
    </fill>
    <fill>
      <patternFill patternType="solid">
        <fgColor rgb="FFA5D867"/>
        <bgColor indexed="64"/>
      </patternFill>
    </fill>
    <fill>
      <patternFill patternType="solid">
        <fgColor rgb="FFD2D2D2"/>
        <bgColor indexed="64"/>
      </patternFill>
    </fill>
    <fill>
      <patternFill patternType="solid">
        <fgColor rgb="FFD2EBB3"/>
        <bgColor indexed="64"/>
      </patternFill>
    </fill>
    <fill>
      <patternFill patternType="solid">
        <fgColor rgb="FF00ACE9"/>
        <bgColor indexed="64"/>
      </patternFill>
    </fill>
    <fill>
      <patternFill patternType="solid">
        <fgColor rgb="FFD5E1EE"/>
        <bgColor indexed="64"/>
      </patternFill>
    </fill>
    <fill>
      <patternFill patternType="solid">
        <fgColor rgb="FF007C92"/>
        <bgColor indexed="64"/>
      </patternFill>
    </fill>
    <fill>
      <patternFill patternType="solid">
        <fgColor rgb="FF89CACD"/>
        <bgColor indexed="64"/>
      </patternFill>
    </fill>
    <fill>
      <patternFill patternType="solid">
        <fgColor rgb="FFC5E5C6"/>
        <bgColor indexed="64"/>
      </patternFill>
    </fill>
    <fill>
      <patternFill patternType="solid">
        <fgColor rgb="FFF0F9ED"/>
        <bgColor indexed="64"/>
      </patternFill>
    </fill>
  </fills>
  <borders count="85">
    <border>
      <left/>
      <right/>
      <top/>
      <bottom/>
      <diagonal/>
    </border>
    <border>
      <left/>
      <right style="thin">
        <color theme="6" tint="0.39997558519241921"/>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4" tint="0.39997558519241921"/>
      </right>
      <top style="thin">
        <color theme="4" tint="0.39997558519241921"/>
      </top>
      <bottom style="thin">
        <color theme="4" tint="0.39997558519241921"/>
      </bottom>
      <diagonal/>
    </border>
    <border>
      <left/>
      <right style="thin">
        <color theme="0"/>
      </right>
      <top/>
      <bottom/>
      <diagonal/>
    </border>
    <border>
      <left style="thin">
        <color theme="0"/>
      </left>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bottom>
      <diagonal/>
    </border>
    <border>
      <left style="thin">
        <color theme="0"/>
      </left>
      <right/>
      <top/>
      <bottom/>
      <diagonal/>
    </border>
    <border>
      <left/>
      <right/>
      <top style="thin">
        <color theme="0"/>
      </top>
      <bottom/>
      <diagonal/>
    </border>
    <border>
      <left style="thin">
        <color theme="0"/>
      </left>
      <right/>
      <top style="thin">
        <color theme="0"/>
      </top>
      <bottom/>
      <diagonal/>
    </border>
    <border>
      <left/>
      <right/>
      <top/>
      <bottom style="thin">
        <color theme="0"/>
      </bottom>
      <diagonal/>
    </border>
    <border>
      <left style="thin">
        <color theme="0"/>
      </left>
      <right/>
      <top/>
      <bottom style="thin">
        <color theme="0"/>
      </bottom>
      <diagonal/>
    </border>
    <border>
      <left style="thin">
        <color theme="4" tint="0.39997558519241921"/>
      </left>
      <right/>
      <top/>
      <bottom/>
      <diagonal/>
    </border>
    <border>
      <left/>
      <right style="thin">
        <color theme="0"/>
      </right>
      <top/>
      <bottom style="thin">
        <color theme="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39997558519241921"/>
      </left>
      <right/>
      <top style="thin">
        <color theme="4" tint="0.39997558519241921"/>
      </top>
      <bottom style="thin">
        <color theme="4" tint="0.39997558519241921"/>
      </bottom>
      <diagonal/>
    </border>
    <border>
      <left/>
      <right/>
      <top/>
      <bottom style="medium">
        <color theme="0"/>
      </bottom>
      <diagonal/>
    </border>
    <border>
      <left/>
      <right/>
      <top style="medium">
        <color theme="0"/>
      </top>
      <bottom style="thin">
        <color theme="0"/>
      </bottom>
      <diagonal/>
    </border>
    <border>
      <left/>
      <right/>
      <top style="medium">
        <color theme="0"/>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thin">
        <color auto="1"/>
      </left>
      <right style="thin">
        <color auto="1"/>
      </right>
      <top style="thin">
        <color auto="1"/>
      </top>
      <bottom style="thin">
        <color auto="1"/>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diagonal/>
    </border>
    <border>
      <left style="thin">
        <color theme="4" tint="0.79998168889431442"/>
      </left>
      <right style="thin">
        <color theme="4" tint="0.79998168889431442"/>
      </right>
      <top/>
      <bottom style="thin">
        <color theme="4" tint="0.79998168889431442"/>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thin">
        <color theme="0" tint="-0.14999847407452621"/>
      </left>
      <right style="thin">
        <color theme="0" tint="-0.14999847407452621"/>
      </right>
      <top/>
      <bottom/>
      <diagonal/>
    </border>
    <border>
      <left/>
      <right/>
      <top style="medium">
        <color theme="0"/>
      </top>
      <bottom style="medium">
        <color theme="0"/>
      </bottom>
      <diagonal/>
    </border>
    <border>
      <left style="thin">
        <color theme="0"/>
      </left>
      <right/>
      <top style="medium">
        <color theme="0"/>
      </top>
      <bottom style="medium">
        <color theme="0"/>
      </bottom>
      <diagonal/>
    </border>
    <border>
      <left style="medium">
        <color theme="0"/>
      </left>
      <right/>
      <top style="medium">
        <color theme="0"/>
      </top>
      <bottom style="medium">
        <color theme="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theme="4" tint="0.39997558519241921"/>
      </left>
      <right style="thin">
        <color theme="4" tint="0.39997558519241921"/>
      </right>
      <top/>
      <bottom/>
      <diagonal/>
    </border>
    <border>
      <left style="medium">
        <color indexed="64"/>
      </left>
      <right/>
      <top style="medium">
        <color indexed="64"/>
      </top>
      <bottom/>
      <diagonal/>
    </border>
    <border>
      <left/>
      <right/>
      <top style="medium">
        <color indexed="64"/>
      </top>
      <bottom/>
      <diagonal/>
    </border>
    <border>
      <left style="thin">
        <color theme="4" tint="0.39997558519241921"/>
      </left>
      <right style="thin">
        <color theme="4" tint="0.39997558519241921"/>
      </right>
      <top style="medium">
        <color indexed="64"/>
      </top>
      <bottom style="thin">
        <color theme="4" tint="0.39997558519241921"/>
      </bottom>
      <diagonal/>
    </border>
    <border>
      <left style="thin">
        <color theme="4" tint="0.39997558519241921"/>
      </left>
      <right/>
      <top style="medium">
        <color indexed="64"/>
      </top>
      <bottom/>
      <diagonal/>
    </border>
    <border>
      <left/>
      <right style="thin">
        <color theme="4" tint="0.39997558519241921"/>
      </right>
      <top style="medium">
        <color indexed="64"/>
      </top>
      <bottom/>
      <diagonal/>
    </border>
    <border>
      <left style="thin">
        <color theme="4" tint="0.39997558519241921"/>
      </left>
      <right style="thin">
        <color theme="4" tint="0.39997558519241921"/>
      </right>
      <top style="medium">
        <color indexed="64"/>
      </top>
      <bottom/>
      <diagonal/>
    </border>
    <border>
      <left style="thin">
        <color auto="1"/>
      </left>
      <right style="medium">
        <color indexed="64"/>
      </right>
      <top style="medium">
        <color indexed="64"/>
      </top>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auto="1"/>
      </left>
      <right style="medium">
        <color indexed="64"/>
      </right>
      <top/>
      <bottom style="thin">
        <color auto="1"/>
      </bottom>
      <diagonal/>
    </border>
    <border>
      <left style="medium">
        <color indexed="64"/>
      </left>
      <right/>
      <top/>
      <bottom/>
      <diagonal/>
    </border>
    <border>
      <left/>
      <right style="medium">
        <color indexed="64"/>
      </right>
      <top/>
      <bottom/>
      <diagonal/>
    </border>
    <border>
      <left style="medium">
        <color indexed="64"/>
      </left>
      <right style="thin">
        <color theme="0" tint="-0.14999847407452621"/>
      </right>
      <top style="thin">
        <color theme="0" tint="-0.14999847407452621"/>
      </top>
      <bottom style="medium">
        <color indexed="64"/>
      </bottom>
      <diagonal/>
    </border>
    <border>
      <left/>
      <right/>
      <top/>
      <bottom style="medium">
        <color indexed="64"/>
      </bottom>
      <diagonal/>
    </border>
    <border>
      <left style="thin">
        <color theme="4" tint="0.39997558519241921"/>
      </left>
      <right style="thin">
        <color theme="4" tint="0.39997558519241921"/>
      </right>
      <top style="thin">
        <color theme="4" tint="0.39997558519241921"/>
      </top>
      <bottom style="medium">
        <color indexed="64"/>
      </bottom>
      <diagonal/>
    </border>
    <border>
      <left style="thin">
        <color theme="4" tint="0.39997558519241921"/>
      </left>
      <right/>
      <top style="thin">
        <color theme="4" tint="0.39997558519241921"/>
      </top>
      <bottom style="medium">
        <color indexed="64"/>
      </bottom>
      <diagonal/>
    </border>
    <border>
      <left/>
      <right/>
      <top style="thin">
        <color theme="4" tint="0.39997558519241921"/>
      </top>
      <bottom style="medium">
        <color indexed="64"/>
      </bottom>
      <diagonal/>
    </border>
    <border>
      <left/>
      <right/>
      <top style="thin">
        <color theme="0"/>
      </top>
      <bottom style="medium">
        <color indexed="64"/>
      </bottom>
      <diagonal/>
    </border>
    <border>
      <left style="thin">
        <color auto="1"/>
      </left>
      <right style="medium">
        <color indexed="64"/>
      </right>
      <top style="thin">
        <color auto="1"/>
      </top>
      <bottom style="medium">
        <color indexed="64"/>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0"/>
      </right>
      <top/>
      <bottom style="thin">
        <color theme="1" tint="0.499984740745262"/>
      </bottom>
      <diagonal/>
    </border>
    <border>
      <left style="thin">
        <color theme="0"/>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s>
  <cellStyleXfs count="2">
    <xf numFmtId="0" fontId="0" fillId="0" borderId="0"/>
    <xf numFmtId="43" fontId="107" fillId="0" borderId="0" applyFont="0" applyFill="0" applyBorder="0" applyAlignment="0" applyProtection="0"/>
  </cellStyleXfs>
  <cellXfs count="2153">
    <xf numFmtId="0" fontId="0" fillId="0" borderId="0" xfId="0"/>
    <xf numFmtId="0" fontId="1" fillId="2" borderId="0" xfId="0" applyFont="1" applyFill="1" applyAlignment="1">
      <alignment vertical="top"/>
    </xf>
    <xf numFmtId="0" fontId="1" fillId="2" borderId="0" xfId="0" applyFont="1" applyFill="1" applyAlignment="1">
      <alignment vertical="top" wrapText="1"/>
    </xf>
    <xf numFmtId="0" fontId="1" fillId="0" borderId="0" xfId="0" applyFont="1" applyAlignment="1">
      <alignment vertical="top"/>
    </xf>
    <xf numFmtId="0" fontId="4" fillId="2" borderId="0" xfId="0" applyFont="1" applyFill="1" applyAlignment="1">
      <alignment vertical="top"/>
    </xf>
    <xf numFmtId="0" fontId="5" fillId="2" borderId="0" xfId="0" applyFont="1" applyFill="1" applyAlignment="1">
      <alignment vertical="top" wrapText="1"/>
    </xf>
    <xf numFmtId="0" fontId="5" fillId="2" borderId="0" xfId="0" applyFont="1" applyFill="1" applyAlignment="1">
      <alignment vertical="top"/>
    </xf>
    <xf numFmtId="0" fontId="1" fillId="2" borderId="2" xfId="0" applyFont="1" applyFill="1" applyBorder="1" applyAlignment="1">
      <alignment vertical="top"/>
    </xf>
    <xf numFmtId="0" fontId="3" fillId="2" borderId="3" xfId="0" applyFont="1" applyFill="1" applyBorder="1" applyAlignment="1">
      <alignment vertical="top" wrapText="1"/>
    </xf>
    <xf numFmtId="0" fontId="3" fillId="2" borderId="0" xfId="0" applyFont="1" applyFill="1" applyAlignment="1">
      <alignment vertical="top" wrapText="1"/>
    </xf>
    <xf numFmtId="0" fontId="1" fillId="2" borderId="5" xfId="0" applyFont="1" applyFill="1" applyBorder="1" applyAlignment="1">
      <alignment vertical="top"/>
    </xf>
    <xf numFmtId="0" fontId="5" fillId="0" borderId="0" xfId="0" applyFont="1" applyAlignment="1">
      <alignment vertical="top" wrapText="1"/>
    </xf>
    <xf numFmtId="0" fontId="1" fillId="2" borderId="6" xfId="0" applyFont="1" applyFill="1" applyBorder="1" applyAlignment="1">
      <alignment vertical="top" wrapText="1"/>
    </xf>
    <xf numFmtId="0" fontId="1" fillId="2" borderId="6" xfId="0" applyFont="1" applyFill="1" applyBorder="1" applyAlignment="1">
      <alignment vertical="top"/>
    </xf>
    <xf numFmtId="0" fontId="7" fillId="2" borderId="0" xfId="0" applyFont="1" applyFill="1" applyAlignment="1">
      <alignment vertical="top"/>
    </xf>
    <xf numFmtId="0" fontId="7" fillId="2" borderId="5" xfId="0" applyFont="1" applyFill="1" applyBorder="1" applyAlignment="1">
      <alignment vertical="top"/>
    </xf>
    <xf numFmtId="0" fontId="7" fillId="0" borderId="6" xfId="0" applyFont="1" applyBorder="1" applyAlignment="1">
      <alignment vertical="top" wrapText="1"/>
    </xf>
    <xf numFmtId="0" fontId="1" fillId="0" borderId="6" xfId="0" applyFont="1" applyBorder="1" applyAlignment="1">
      <alignment vertical="top" wrapText="1"/>
    </xf>
    <xf numFmtId="0" fontId="1" fillId="0" borderId="0" xfId="0" applyFont="1" applyAlignment="1">
      <alignment vertical="top" wrapText="1"/>
    </xf>
    <xf numFmtId="0" fontId="1" fillId="0" borderId="0" xfId="0" applyFont="1" applyAlignment="1">
      <alignment horizontal="left" vertical="top" wrapText="1"/>
    </xf>
    <xf numFmtId="0" fontId="7" fillId="2" borderId="6" xfId="0" applyFont="1" applyFill="1" applyBorder="1" applyAlignment="1">
      <alignment vertical="top"/>
    </xf>
    <xf numFmtId="0" fontId="7" fillId="0" borderId="6" xfId="0" applyFont="1" applyBorder="1" applyAlignment="1">
      <alignment vertical="top"/>
    </xf>
    <xf numFmtId="0" fontId="8" fillId="0" borderId="0" xfId="0" applyFont="1" applyAlignment="1">
      <alignment vertical="top" wrapText="1"/>
    </xf>
    <xf numFmtId="0" fontId="10" fillId="0" borderId="0" xfId="0" applyFont="1" applyAlignment="1">
      <alignment vertical="top" wrapText="1"/>
    </xf>
    <xf numFmtId="0" fontId="0" fillId="0" borderId="0" xfId="0" applyAlignment="1">
      <alignment horizontal="left"/>
    </xf>
    <xf numFmtId="0" fontId="0" fillId="0" borderId="2" xfId="0" applyBorder="1"/>
    <xf numFmtId="0" fontId="14" fillId="6" borderId="2" xfId="0" applyFont="1" applyFill="1" applyBorder="1" applyAlignment="1">
      <alignment horizontal="center" vertical="top"/>
    </xf>
    <xf numFmtId="0" fontId="3" fillId="2" borderId="9" xfId="0" applyFont="1" applyFill="1" applyBorder="1" applyAlignment="1">
      <alignment vertical="top" wrapText="1"/>
    </xf>
    <xf numFmtId="0" fontId="1" fillId="2" borderId="11" xfId="0" applyFont="1" applyFill="1" applyBorder="1" applyAlignment="1">
      <alignment vertical="top" wrapText="1"/>
    </xf>
    <xf numFmtId="0" fontId="1" fillId="2" borderId="11" xfId="0" applyFont="1" applyFill="1" applyBorder="1" applyAlignment="1">
      <alignment horizontal="left" vertical="top" wrapText="1" indent="1"/>
    </xf>
    <xf numFmtId="0" fontId="1" fillId="2" borderId="0" xfId="0" applyFont="1" applyFill="1" applyAlignment="1">
      <alignment horizontal="right" vertical="top"/>
    </xf>
    <xf numFmtId="0" fontId="1" fillId="2" borderId="0" xfId="0" applyFont="1" applyFill="1" applyAlignment="1">
      <alignment horizontal="right" vertical="top" wrapText="1"/>
    </xf>
    <xf numFmtId="0" fontId="1" fillId="0" borderId="0" xfId="0" applyFont="1" applyAlignment="1">
      <alignment horizontal="right" vertical="top" wrapText="1"/>
    </xf>
    <xf numFmtId="0" fontId="1" fillId="0" borderId="0" xfId="0" applyFont="1" applyAlignment="1">
      <alignment horizontal="right" vertical="top"/>
    </xf>
    <xf numFmtId="16" fontId="1" fillId="2" borderId="0" xfId="0" applyNumberFormat="1" applyFont="1" applyFill="1" applyAlignment="1">
      <alignment horizontal="right" vertical="top"/>
    </xf>
    <xf numFmtId="0" fontId="6" fillId="2" borderId="0" xfId="0" applyFont="1" applyFill="1" applyAlignment="1">
      <alignment horizontal="right" vertical="top" wrapText="1"/>
    </xf>
    <xf numFmtId="16" fontId="1" fillId="2" borderId="0" xfId="0" applyNumberFormat="1" applyFont="1" applyFill="1" applyAlignment="1">
      <alignment horizontal="right" vertical="top" wrapText="1"/>
    </xf>
    <xf numFmtId="0" fontId="3" fillId="2" borderId="0" xfId="0" applyFont="1" applyFill="1" applyAlignment="1">
      <alignment horizontal="right" vertical="top"/>
    </xf>
    <xf numFmtId="0" fontId="5" fillId="2" borderId="0" xfId="0" applyFont="1" applyFill="1" applyAlignment="1">
      <alignment horizontal="right" vertical="top"/>
    </xf>
    <xf numFmtId="0" fontId="5" fillId="0" borderId="0" xfId="0" applyFont="1" applyAlignment="1">
      <alignment vertical="top"/>
    </xf>
    <xf numFmtId="0" fontId="6" fillId="0" borderId="0" xfId="0" applyFont="1" applyAlignment="1">
      <alignment vertical="top"/>
    </xf>
    <xf numFmtId="0" fontId="7" fillId="0" borderId="0" xfId="0" applyFont="1" applyAlignment="1">
      <alignment vertical="top"/>
    </xf>
    <xf numFmtId="0" fontId="1" fillId="0" borderId="2" xfId="0" applyFont="1" applyBorder="1" applyAlignment="1">
      <alignment vertical="top"/>
    </xf>
    <xf numFmtId="0" fontId="1" fillId="0" borderId="2" xfId="0" applyFont="1" applyBorder="1" applyAlignment="1">
      <alignment vertical="top" wrapText="1"/>
    </xf>
    <xf numFmtId="0" fontId="6" fillId="0" borderId="2" xfId="0" applyFont="1" applyBorder="1" applyAlignment="1">
      <alignment vertical="top" wrapText="1"/>
    </xf>
    <xf numFmtId="0" fontId="14" fillId="0" borderId="0" xfId="0" applyFont="1" applyAlignment="1">
      <alignment horizontal="center" vertical="top"/>
    </xf>
    <xf numFmtId="0" fontId="14" fillId="6" borderId="7" xfId="0" applyFont="1" applyFill="1" applyBorder="1" applyAlignment="1">
      <alignment horizontal="center" vertical="top"/>
    </xf>
    <xf numFmtId="0" fontId="6" fillId="2" borderId="0" xfId="0" applyFont="1" applyFill="1" applyAlignment="1">
      <alignment horizontal="right" vertical="center"/>
    </xf>
    <xf numFmtId="0" fontId="1" fillId="2" borderId="5"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vertical="center" wrapText="1"/>
    </xf>
    <xf numFmtId="0" fontId="1" fillId="0" borderId="0" xfId="0" applyFont="1" applyAlignment="1">
      <alignment vertical="center"/>
    </xf>
    <xf numFmtId="0" fontId="6" fillId="2" borderId="5" xfId="0" applyFont="1" applyFill="1" applyBorder="1" applyAlignment="1">
      <alignment vertical="center"/>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right" vertical="center" wrapText="1"/>
    </xf>
    <xf numFmtId="0" fontId="14" fillId="6" borderId="0" xfId="0" applyFont="1" applyFill="1" applyAlignment="1">
      <alignment horizontal="center" vertical="top"/>
    </xf>
    <xf numFmtId="0" fontId="0" fillId="0" borderId="0" xfId="0" applyAlignment="1">
      <alignment wrapText="1"/>
    </xf>
    <xf numFmtId="0" fontId="13" fillId="6" borderId="3" xfId="0" applyFont="1" applyFill="1" applyBorder="1" applyAlignment="1">
      <alignment horizontal="center" vertical="center"/>
    </xf>
    <xf numFmtId="0" fontId="13" fillId="6" borderId="2" xfId="0" applyFont="1" applyFill="1" applyBorder="1" applyAlignment="1">
      <alignment horizontal="center" vertical="center"/>
    </xf>
    <xf numFmtId="0" fontId="25" fillId="0" borderId="0" xfId="0" applyFont="1"/>
    <xf numFmtId="0" fontId="26" fillId="2" borderId="0" xfId="0" applyFont="1" applyFill="1" applyAlignment="1">
      <alignment horizontal="right" vertical="top" wrapText="1"/>
    </xf>
    <xf numFmtId="0" fontId="12" fillId="7" borderId="12" xfId="0" applyFont="1" applyFill="1" applyBorder="1" applyAlignment="1">
      <alignment vertical="center" wrapText="1"/>
    </xf>
    <xf numFmtId="0" fontId="12" fillId="7" borderId="5" xfId="0" applyFont="1" applyFill="1" applyBorder="1" applyAlignment="1">
      <alignment vertical="center" wrapText="1"/>
    </xf>
    <xf numFmtId="0" fontId="27" fillId="7" borderId="12" xfId="0" applyFont="1" applyFill="1" applyBorder="1" applyAlignment="1">
      <alignment vertical="center" wrapText="1"/>
    </xf>
    <xf numFmtId="0" fontId="31" fillId="2" borderId="0" xfId="0" applyFont="1" applyFill="1" applyAlignment="1">
      <alignment vertical="top" wrapText="1"/>
    </xf>
    <xf numFmtId="0" fontId="20" fillId="2" borderId="0" xfId="0" applyFont="1" applyFill="1" applyAlignment="1">
      <alignment horizontal="right" vertical="center" wrapText="1"/>
    </xf>
    <xf numFmtId="0" fontId="31" fillId="2" borderId="0" xfId="0" applyFont="1" applyFill="1" applyAlignment="1">
      <alignment horizontal="left" vertical="top" wrapText="1"/>
    </xf>
    <xf numFmtId="16" fontId="10" fillId="2" borderId="0" xfId="0" applyNumberFormat="1" applyFont="1" applyFill="1" applyAlignment="1">
      <alignment horizontal="right" vertical="top"/>
    </xf>
    <xf numFmtId="0" fontId="7" fillId="2" borderId="6" xfId="0" applyFont="1" applyFill="1" applyBorder="1" applyAlignment="1">
      <alignment vertical="top" wrapText="1"/>
    </xf>
    <xf numFmtId="0" fontId="13" fillId="6" borderId="7" xfId="0" applyFont="1" applyFill="1" applyBorder="1" applyAlignment="1">
      <alignment horizontal="center" vertical="center"/>
    </xf>
    <xf numFmtId="0" fontId="23" fillId="2" borderId="0" xfId="0" applyFont="1" applyFill="1" applyAlignment="1">
      <alignment horizontal="left" vertical="center" wrapText="1"/>
    </xf>
    <xf numFmtId="0" fontId="10" fillId="2" borderId="0" xfId="0" applyFont="1" applyFill="1" applyAlignment="1">
      <alignment horizontal="right" vertical="top" wrapText="1"/>
    </xf>
    <xf numFmtId="0" fontId="36" fillId="2" borderId="6" xfId="0" applyFont="1" applyFill="1" applyBorder="1" applyAlignment="1">
      <alignment vertical="top" wrapText="1"/>
    </xf>
    <xf numFmtId="0" fontId="31" fillId="2" borderId="0" xfId="0" applyFont="1" applyFill="1" applyAlignment="1">
      <alignment horizontal="left" vertical="center"/>
    </xf>
    <xf numFmtId="0" fontId="31" fillId="2" borderId="0" xfId="0" applyFont="1" applyFill="1" applyAlignment="1">
      <alignment horizontal="left"/>
    </xf>
    <xf numFmtId="0" fontId="13" fillId="2" borderId="3" xfId="0" applyFont="1" applyFill="1" applyBorder="1" applyAlignment="1">
      <alignment horizontal="center" vertical="center"/>
    </xf>
    <xf numFmtId="0" fontId="1" fillId="7" borderId="5" xfId="0" applyFont="1" applyFill="1" applyBorder="1" applyAlignment="1">
      <alignment horizontal="left" vertical="center" wrapText="1"/>
    </xf>
    <xf numFmtId="0" fontId="13" fillId="2" borderId="0" xfId="0" quotePrefix="1" applyFont="1" applyFill="1" applyAlignment="1">
      <alignment horizontal="center" vertical="top" wrapText="1"/>
    </xf>
    <xf numFmtId="0" fontId="23" fillId="2" borderId="16" xfId="0" applyFont="1" applyFill="1" applyBorder="1" applyAlignment="1">
      <alignment horizontal="left" vertical="center" wrapText="1"/>
    </xf>
    <xf numFmtId="1" fontId="25" fillId="0" borderId="0" xfId="0" applyNumberFormat="1" applyFont="1"/>
    <xf numFmtId="0" fontId="31" fillId="2" borderId="0" xfId="0" quotePrefix="1" applyFont="1" applyFill="1" applyAlignment="1">
      <alignment horizontal="left" vertical="top" wrapText="1"/>
    </xf>
    <xf numFmtId="0" fontId="1" fillId="2" borderId="6" xfId="0" applyFont="1" applyFill="1" applyBorder="1" applyAlignment="1">
      <alignment horizontal="left" vertical="top"/>
    </xf>
    <xf numFmtId="0" fontId="7" fillId="2" borderId="6" xfId="0" applyFont="1" applyFill="1" applyBorder="1" applyAlignment="1">
      <alignment horizontal="left" vertical="top"/>
    </xf>
    <xf numFmtId="0" fontId="1" fillId="4" borderId="22" xfId="0" applyFont="1" applyFill="1" applyBorder="1" applyAlignment="1">
      <alignment horizontal="left" vertical="center" wrapText="1"/>
    </xf>
    <xf numFmtId="0" fontId="1" fillId="2" borderId="0" xfId="0" applyFont="1" applyFill="1" applyAlignment="1">
      <alignment horizontal="left" vertical="center"/>
    </xf>
    <xf numFmtId="0" fontId="1" fillId="6" borderId="22" xfId="0" applyFont="1" applyFill="1" applyBorder="1" applyAlignment="1">
      <alignment horizontal="left" vertical="top" wrapText="1"/>
    </xf>
    <xf numFmtId="0" fontId="5" fillId="2" borderId="0" xfId="0" applyFont="1" applyFill="1" applyAlignment="1">
      <alignment horizontal="left" vertical="top"/>
    </xf>
    <xf numFmtId="0" fontId="1" fillId="2" borderId="0" xfId="0" applyFont="1" applyFill="1" applyAlignment="1">
      <alignment horizontal="left" vertical="top"/>
    </xf>
    <xf numFmtId="0" fontId="1" fillId="7" borderId="4" xfId="0" applyFont="1" applyFill="1" applyBorder="1" applyAlignment="1">
      <alignment horizontal="left" vertical="top" wrapText="1"/>
    </xf>
    <xf numFmtId="0" fontId="7" fillId="7" borderId="4" xfId="0" applyFont="1" applyFill="1" applyBorder="1" applyAlignment="1">
      <alignment vertical="top"/>
    </xf>
    <xf numFmtId="0" fontId="1" fillId="7" borderId="4" xfId="0" applyFont="1" applyFill="1" applyBorder="1" applyAlignment="1">
      <alignment vertical="top" wrapText="1"/>
    </xf>
    <xf numFmtId="0" fontId="7" fillId="7" borderId="4" xfId="0" applyFont="1" applyFill="1" applyBorder="1" applyAlignment="1">
      <alignment vertical="top" wrapText="1"/>
    </xf>
    <xf numFmtId="0" fontId="7" fillId="7" borderId="4" xfId="0" applyFont="1" applyFill="1" applyBorder="1" applyAlignment="1">
      <alignment horizontal="left" vertical="top" wrapText="1"/>
    </xf>
    <xf numFmtId="0" fontId="8" fillId="7" borderId="4" xfId="0" applyFont="1" applyFill="1" applyBorder="1" applyAlignment="1">
      <alignment vertical="top" wrapText="1"/>
    </xf>
    <xf numFmtId="0" fontId="9" fillId="7" borderId="4" xfId="0" applyFont="1" applyFill="1" applyBorder="1" applyAlignment="1">
      <alignment vertical="top" wrapText="1"/>
    </xf>
    <xf numFmtId="0" fontId="8" fillId="7" borderId="4" xfId="0" applyFont="1" applyFill="1" applyBorder="1" applyAlignment="1">
      <alignment horizontal="left" vertical="top" wrapText="1"/>
    </xf>
    <xf numFmtId="0" fontId="1" fillId="7" borderId="10" xfId="0" applyFont="1" applyFill="1" applyBorder="1" applyAlignment="1">
      <alignment horizontal="left" vertical="top" wrapText="1"/>
    </xf>
    <xf numFmtId="0" fontId="13" fillId="5" borderId="3" xfId="0" applyFont="1" applyFill="1" applyBorder="1" applyAlignment="1">
      <alignment horizontal="center" vertical="center"/>
    </xf>
    <xf numFmtId="0" fontId="12" fillId="2" borderId="3" xfId="0" applyFont="1" applyFill="1" applyBorder="1" applyAlignment="1">
      <alignment horizontal="right" vertical="center"/>
    </xf>
    <xf numFmtId="0" fontId="13" fillId="2" borderId="12" xfId="0" applyFont="1" applyFill="1" applyBorder="1" applyAlignment="1">
      <alignment horizontal="center" vertical="center"/>
    </xf>
    <xf numFmtId="0" fontId="13" fillId="2" borderId="5" xfId="0" applyFont="1" applyFill="1" applyBorder="1" applyAlignment="1">
      <alignment horizontal="center" vertical="center"/>
    </xf>
    <xf numFmtId="0" fontId="13" fillId="2" borderId="8" xfId="0" applyFont="1" applyFill="1" applyBorder="1" applyAlignment="1">
      <alignment horizontal="center" vertical="center"/>
    </xf>
    <xf numFmtId="0" fontId="13" fillId="2" borderId="3" xfId="0" applyFont="1" applyFill="1" applyBorder="1" applyAlignment="1">
      <alignment horizontal="left" vertical="top"/>
    </xf>
    <xf numFmtId="0" fontId="18" fillId="0" borderId="17" xfId="0" applyFont="1" applyBorder="1" applyAlignment="1">
      <alignment vertical="center" wrapText="1"/>
    </xf>
    <xf numFmtId="0" fontId="28" fillId="0" borderId="16" xfId="0" applyFont="1" applyBorder="1" applyAlignment="1">
      <alignment vertical="center" wrapText="1"/>
    </xf>
    <xf numFmtId="0" fontId="28" fillId="0" borderId="5" xfId="0" applyFont="1" applyBorder="1" applyAlignment="1">
      <alignment horizontal="left" vertical="center" wrapText="1"/>
    </xf>
    <xf numFmtId="0" fontId="18" fillId="0" borderId="5" xfId="0" applyFont="1" applyBorder="1" applyAlignment="1">
      <alignment horizontal="left" vertical="center" wrapText="1"/>
    </xf>
    <xf numFmtId="0" fontId="19" fillId="0" borderId="19" xfId="0" applyFont="1" applyBorder="1" applyAlignment="1">
      <alignment vertical="center" wrapText="1"/>
    </xf>
    <xf numFmtId="0" fontId="19" fillId="0" borderId="5" xfId="0" applyFont="1" applyBorder="1" applyAlignment="1">
      <alignment horizontal="left" vertical="center" wrapText="1"/>
    </xf>
    <xf numFmtId="0" fontId="17" fillId="0" borderId="5" xfId="0" quotePrefix="1" applyFont="1" applyBorder="1" applyAlignment="1">
      <alignment horizontal="left" vertical="center" wrapText="1"/>
    </xf>
    <xf numFmtId="0" fontId="12" fillId="0" borderId="12" xfId="0" applyFont="1" applyBorder="1" applyAlignment="1">
      <alignment vertical="center" wrapText="1"/>
    </xf>
    <xf numFmtId="0" fontId="1" fillId="0" borderId="5" xfId="0" applyFont="1" applyBorder="1" applyAlignment="1">
      <alignment horizontal="left" vertical="center" wrapText="1"/>
    </xf>
    <xf numFmtId="0" fontId="12" fillId="0" borderId="5" xfId="0" applyFont="1" applyBorder="1" applyAlignment="1">
      <alignment vertical="center" wrapText="1"/>
    </xf>
    <xf numFmtId="2" fontId="43" fillId="0" borderId="8" xfId="0" applyNumberFormat="1" applyFont="1" applyBorder="1" applyAlignment="1">
      <alignment horizontal="right" vertical="center" wrapText="1"/>
    </xf>
    <xf numFmtId="0" fontId="13" fillId="0" borderId="3" xfId="0" applyFont="1" applyBorder="1" applyAlignment="1">
      <alignment horizontal="center" vertical="center" wrapText="1"/>
    </xf>
    <xf numFmtId="0" fontId="31" fillId="0" borderId="0" xfId="0" applyFont="1" applyAlignment="1">
      <alignment horizontal="left" vertical="center" wrapText="1"/>
    </xf>
    <xf numFmtId="0" fontId="23" fillId="0" borderId="16" xfId="0" applyFont="1" applyBorder="1" applyAlignment="1">
      <alignment horizontal="left" vertical="center" wrapText="1"/>
    </xf>
    <xf numFmtId="0" fontId="13" fillId="0" borderId="3" xfId="0" applyFont="1" applyBorder="1" applyAlignment="1">
      <alignment horizontal="center" vertical="center"/>
    </xf>
    <xf numFmtId="0" fontId="31" fillId="0" borderId="17" xfId="0" applyFont="1" applyBorder="1" applyAlignment="1">
      <alignment horizontal="left" vertical="center" wrapText="1"/>
    </xf>
    <xf numFmtId="0" fontId="31" fillId="0" borderId="16" xfId="0" applyFont="1" applyBorder="1" applyAlignment="1">
      <alignment horizontal="left" vertical="center" wrapText="1"/>
    </xf>
    <xf numFmtId="0" fontId="20" fillId="0" borderId="0" xfId="0" applyFont="1" applyAlignment="1">
      <alignment horizontal="right" vertical="center" wrapText="1"/>
    </xf>
    <xf numFmtId="0" fontId="20" fillId="0" borderId="6" xfId="0" applyFont="1" applyBorder="1" applyAlignment="1">
      <alignment horizontal="center" vertical="center" wrapText="1"/>
    </xf>
    <xf numFmtId="0" fontId="23" fillId="0" borderId="0" xfId="0" applyFont="1" applyAlignment="1">
      <alignment horizontal="left" vertical="center" wrapText="1"/>
    </xf>
    <xf numFmtId="0" fontId="20" fillId="0" borderId="7" xfId="0" applyFont="1" applyBorder="1" applyAlignment="1">
      <alignment horizontal="center" vertical="top"/>
    </xf>
    <xf numFmtId="0" fontId="31" fillId="0" borderId="0" xfId="0" applyFont="1" applyAlignment="1">
      <alignment horizontal="left" wrapText="1"/>
    </xf>
    <xf numFmtId="0" fontId="23" fillId="0" borderId="0" xfId="0" applyFont="1" applyAlignment="1">
      <alignment horizontal="left" wrapText="1"/>
    </xf>
    <xf numFmtId="0" fontId="20" fillId="0" borderId="0" xfId="0" applyFont="1" applyAlignment="1">
      <alignment horizontal="right" wrapText="1"/>
    </xf>
    <xf numFmtId="0" fontId="20" fillId="0" borderId="7" xfId="0" applyFont="1" applyBorder="1" applyAlignment="1">
      <alignment horizontal="center" vertical="top" wrapText="1"/>
    </xf>
    <xf numFmtId="0" fontId="31" fillId="0" borderId="0" xfId="0" applyFont="1" applyAlignment="1">
      <alignment horizontal="left" vertical="top" wrapText="1"/>
    </xf>
    <xf numFmtId="0" fontId="31" fillId="0" borderId="15" xfId="0" applyFont="1" applyBorder="1" applyAlignment="1">
      <alignment horizontal="left" vertical="center" wrapText="1"/>
    </xf>
    <xf numFmtId="0" fontId="13" fillId="0" borderId="3" xfId="0" applyFont="1" applyBorder="1" applyAlignment="1">
      <alignment horizontal="center"/>
    </xf>
    <xf numFmtId="0" fontId="20" fillId="0" borderId="0" xfId="0" applyFont="1" applyAlignment="1">
      <alignment horizontal="left" vertical="top" wrapText="1"/>
    </xf>
    <xf numFmtId="0" fontId="42" fillId="0" borderId="0" xfId="0" applyFont="1" applyAlignment="1">
      <alignment horizontal="right" vertical="center" wrapText="1"/>
    </xf>
    <xf numFmtId="0" fontId="20" fillId="0" borderId="6" xfId="0" applyFont="1" applyBorder="1" applyAlignment="1">
      <alignment horizontal="center" vertical="top"/>
    </xf>
    <xf numFmtId="0" fontId="23" fillId="0" borderId="0" xfId="0" applyFont="1" applyAlignment="1">
      <alignment horizontal="left" vertical="top" wrapText="1"/>
    </xf>
    <xf numFmtId="0" fontId="13" fillId="0" borderId="6" xfId="0" applyFont="1" applyBorder="1" applyAlignment="1">
      <alignment horizontal="center" vertical="top"/>
    </xf>
    <xf numFmtId="0" fontId="31" fillId="0" borderId="15" xfId="0" applyFont="1" applyBorder="1" applyAlignment="1">
      <alignment horizontal="left" vertical="top" wrapText="1"/>
    </xf>
    <xf numFmtId="0" fontId="23" fillId="0" borderId="7" xfId="0" applyFont="1" applyBorder="1" applyAlignment="1">
      <alignment horizontal="center" vertical="center"/>
    </xf>
    <xf numFmtId="0" fontId="13" fillId="0" borderId="7" xfId="0" applyFont="1" applyBorder="1" applyAlignment="1">
      <alignment horizontal="center" vertical="top"/>
    </xf>
    <xf numFmtId="0" fontId="31" fillId="0" borderId="19" xfId="0" applyFont="1" applyBorder="1" applyAlignment="1">
      <alignment horizontal="left" vertical="center" wrapText="1"/>
    </xf>
    <xf numFmtId="0" fontId="31" fillId="0" borderId="18" xfId="0" applyFont="1" applyBorder="1" applyAlignment="1">
      <alignment horizontal="left" vertical="center" wrapText="1"/>
    </xf>
    <xf numFmtId="0" fontId="27" fillId="0" borderId="12" xfId="0" applyFont="1" applyBorder="1" applyAlignment="1">
      <alignment vertical="center" wrapText="1"/>
    </xf>
    <xf numFmtId="0" fontId="1" fillId="0" borderId="17" xfId="0" applyFont="1" applyBorder="1" applyAlignment="1">
      <alignment vertical="top"/>
    </xf>
    <xf numFmtId="0" fontId="1" fillId="0" borderId="16" xfId="0" applyFont="1" applyBorder="1" applyAlignment="1">
      <alignment vertical="top"/>
    </xf>
    <xf numFmtId="0" fontId="1" fillId="0" borderId="9" xfId="0" applyFont="1" applyBorder="1" applyAlignment="1">
      <alignment horizontal="right" vertical="top"/>
    </xf>
    <xf numFmtId="0" fontId="14" fillId="0" borderId="6" xfId="0" applyFont="1" applyBorder="1" applyAlignment="1">
      <alignment horizontal="center" vertical="top"/>
    </xf>
    <xf numFmtId="0" fontId="1" fillId="0" borderId="3" xfId="0" applyFont="1" applyBorder="1" applyAlignment="1">
      <alignment horizontal="center" vertical="center"/>
    </xf>
    <xf numFmtId="0" fontId="1" fillId="0" borderId="12" xfId="0" applyFont="1" applyBorder="1" applyAlignment="1">
      <alignment horizontal="right" vertical="top"/>
    </xf>
    <xf numFmtId="0" fontId="13" fillId="0" borderId="18" xfId="0" applyFont="1" applyBorder="1" applyAlignment="1">
      <alignment horizontal="center" vertical="center"/>
    </xf>
    <xf numFmtId="0" fontId="39" fillId="0" borderId="6" xfId="0" applyFont="1" applyBorder="1" applyAlignment="1">
      <alignment vertical="center" textRotation="90"/>
    </xf>
    <xf numFmtId="0" fontId="16" fillId="0" borderId="0" xfId="0" applyFont="1" applyAlignment="1">
      <alignment horizontal="left" vertical="center" wrapText="1"/>
    </xf>
    <xf numFmtId="0" fontId="29" fillId="0" borderId="16" xfId="0" applyFont="1" applyBorder="1" applyAlignment="1">
      <alignment vertical="center" wrapText="1"/>
    </xf>
    <xf numFmtId="0" fontId="17" fillId="0" borderId="16" xfId="0" applyFont="1" applyBorder="1" applyAlignment="1">
      <alignment vertical="center" wrapText="1"/>
    </xf>
    <xf numFmtId="0" fontId="2" fillId="0" borderId="5" xfId="0" applyFont="1" applyBorder="1" applyAlignment="1">
      <alignment horizontal="right" vertical="center" wrapText="1"/>
    </xf>
    <xf numFmtId="0" fontId="2" fillId="0" borderId="5" xfId="0" applyFont="1" applyBorder="1" applyAlignment="1">
      <alignment horizontal="center" vertical="center" wrapText="1"/>
    </xf>
    <xf numFmtId="0" fontId="19" fillId="0" borderId="5" xfId="0" applyFont="1" applyBorder="1" applyAlignment="1">
      <alignment horizontal="right" vertical="center" wrapText="1"/>
    </xf>
    <xf numFmtId="0" fontId="17" fillId="0" borderId="5" xfId="0" quotePrefix="1" applyFont="1" applyBorder="1" applyAlignment="1">
      <alignment horizontal="right" vertical="center" wrapText="1"/>
    </xf>
    <xf numFmtId="0" fontId="12" fillId="0" borderId="8" xfId="0" applyFont="1" applyBorder="1" applyAlignment="1">
      <alignment vertical="center" wrapText="1"/>
    </xf>
    <xf numFmtId="0" fontId="24" fillId="0" borderId="0" xfId="0" applyFont="1" applyAlignment="1">
      <alignment horizontal="left" vertical="center" wrapText="1"/>
    </xf>
    <xf numFmtId="0" fontId="24" fillId="0" borderId="16" xfId="0" applyFont="1" applyBorder="1" applyAlignment="1">
      <alignment horizontal="left" vertical="center" wrapText="1"/>
    </xf>
    <xf numFmtId="0" fontId="31" fillId="0" borderId="15" xfId="0" applyFont="1" applyBorder="1" applyAlignment="1">
      <alignment vertical="center" wrapText="1"/>
    </xf>
    <xf numFmtId="0" fontId="24" fillId="0" borderId="0" xfId="0" applyFont="1" applyAlignment="1">
      <alignment horizontal="left" vertical="top" wrapText="1"/>
    </xf>
    <xf numFmtId="0" fontId="31" fillId="0" borderId="15" xfId="0" applyFont="1" applyBorder="1" applyAlignment="1">
      <alignment vertical="top" wrapText="1"/>
    </xf>
    <xf numFmtId="0" fontId="20" fillId="0" borderId="0" xfId="0" applyFont="1" applyAlignment="1">
      <alignment horizontal="right" vertical="top" wrapText="1"/>
    </xf>
    <xf numFmtId="0" fontId="24" fillId="0" borderId="0" xfId="0" applyFont="1" applyAlignment="1">
      <alignment horizontal="left" wrapText="1"/>
    </xf>
    <xf numFmtId="0" fontId="13" fillId="0" borderId="3" xfId="0" applyFont="1" applyBorder="1" applyAlignment="1">
      <alignment horizontal="center" vertical="top"/>
    </xf>
    <xf numFmtId="3" fontId="24" fillId="0" borderId="0" xfId="0" applyNumberFormat="1" applyFont="1" applyAlignment="1">
      <alignment horizontal="left" vertical="top" wrapText="1"/>
    </xf>
    <xf numFmtId="3" fontId="24" fillId="0" borderId="0" xfId="0" applyNumberFormat="1" applyFont="1" applyAlignment="1">
      <alignment horizontal="left" wrapText="1"/>
    </xf>
    <xf numFmtId="0" fontId="20" fillId="0" borderId="0" xfId="0" applyFont="1" applyAlignment="1">
      <alignment vertical="top" wrapText="1"/>
    </xf>
    <xf numFmtId="0" fontId="31" fillId="0" borderId="0" xfId="0" applyFont="1" applyAlignment="1">
      <alignment vertical="top" wrapText="1"/>
    </xf>
    <xf numFmtId="3" fontId="24" fillId="0" borderId="0" xfId="0" applyNumberFormat="1" applyFont="1" applyAlignment="1">
      <alignment horizontal="left" vertical="center" wrapText="1"/>
    </xf>
    <xf numFmtId="0" fontId="27" fillId="0" borderId="8" xfId="0" applyFont="1" applyBorder="1" applyAlignment="1">
      <alignment vertical="center" wrapText="1"/>
    </xf>
    <xf numFmtId="0" fontId="13" fillId="0" borderId="7" xfId="0" applyFont="1" applyBorder="1" applyAlignment="1">
      <alignment horizontal="center" vertical="center"/>
    </xf>
    <xf numFmtId="0" fontId="31" fillId="0" borderId="17" xfId="0" quotePrefix="1" applyFont="1" applyBorder="1" applyAlignment="1">
      <alignment horizontal="left" vertical="top" wrapText="1"/>
    </xf>
    <xf numFmtId="0" fontId="31" fillId="0" borderId="16" xfId="0" quotePrefix="1" applyFont="1" applyBorder="1" applyAlignment="1">
      <alignment horizontal="left" vertical="top" wrapText="1"/>
    </xf>
    <xf numFmtId="0" fontId="13" fillId="0" borderId="2" xfId="0" applyFont="1" applyBorder="1" applyAlignment="1">
      <alignment horizontal="center" vertical="top"/>
    </xf>
    <xf numFmtId="0" fontId="31" fillId="0" borderId="16" xfId="0" applyFont="1" applyBorder="1" applyAlignment="1">
      <alignment horizontal="left" vertical="top" wrapText="1"/>
    </xf>
    <xf numFmtId="0" fontId="20" fillId="0" borderId="16" xfId="0" applyFont="1" applyBorder="1" applyAlignment="1">
      <alignment vertical="top" wrapText="1"/>
    </xf>
    <xf numFmtId="0" fontId="13" fillId="0" borderId="15" xfId="0" quotePrefix="1" applyFont="1" applyBorder="1" applyAlignment="1">
      <alignment horizontal="center" vertical="top" wrapText="1"/>
    </xf>
    <xf numFmtId="0" fontId="13" fillId="0" borderId="0" xfId="0" quotePrefix="1" applyFont="1" applyAlignment="1">
      <alignment horizontal="center" vertical="top" wrapText="1"/>
    </xf>
    <xf numFmtId="0" fontId="13" fillId="0" borderId="0" xfId="0" applyFont="1" applyAlignment="1">
      <alignment horizontal="center" vertical="top" wrapText="1"/>
    </xf>
    <xf numFmtId="0" fontId="26" fillId="0" borderId="0" xfId="0" applyFont="1" applyAlignment="1">
      <alignment horizontal="right" vertical="top" wrapText="1"/>
    </xf>
    <xf numFmtId="0" fontId="15" fillId="0" borderId="0" xfId="0" applyFont="1" applyAlignment="1">
      <alignment horizontal="left" vertical="top" wrapText="1"/>
    </xf>
    <xf numFmtId="3" fontId="24" fillId="0" borderId="0" xfId="0" applyNumberFormat="1" applyFont="1" applyAlignment="1">
      <alignment horizontal="right" vertical="top" wrapText="1"/>
    </xf>
    <xf numFmtId="0" fontId="22" fillId="0" borderId="19" xfId="0" applyFont="1" applyBorder="1" applyAlignment="1">
      <alignment horizontal="left" vertical="top" wrapText="1"/>
    </xf>
    <xf numFmtId="0" fontId="22" fillId="0" borderId="18" xfId="0" applyFont="1" applyBorder="1" applyAlignment="1">
      <alignment horizontal="left" vertical="top" wrapText="1"/>
    </xf>
    <xf numFmtId="3" fontId="24" fillId="0" borderId="18" xfId="0" applyNumberFormat="1" applyFont="1" applyBorder="1" applyAlignment="1">
      <alignment horizontal="right" vertical="top" wrapText="1"/>
    </xf>
    <xf numFmtId="0" fontId="1" fillId="0" borderId="8" xfId="0" applyFont="1" applyBorder="1" applyAlignment="1">
      <alignment horizontal="left" vertical="center" wrapText="1"/>
    </xf>
    <xf numFmtId="0" fontId="13" fillId="0" borderId="0" xfId="0" applyFont="1" applyAlignment="1">
      <alignment horizontal="left" vertical="top" wrapText="1"/>
    </xf>
    <xf numFmtId="0" fontId="26" fillId="0" borderId="0" xfId="0" applyFont="1" applyAlignment="1">
      <alignment horizontal="right" vertical="center" wrapText="1"/>
    </xf>
    <xf numFmtId="0" fontId="31" fillId="0" borderId="19" xfId="0" applyFont="1" applyBorder="1" applyAlignment="1">
      <alignment horizontal="left" vertical="center"/>
    </xf>
    <xf numFmtId="0" fontId="31" fillId="0" borderId="18" xfId="0" applyFont="1" applyBorder="1" applyAlignment="1">
      <alignment horizontal="left" vertical="center"/>
    </xf>
    <xf numFmtId="0" fontId="15" fillId="0" borderId="18" xfId="0" applyFont="1" applyBorder="1" applyAlignment="1">
      <alignment vertical="center" wrapText="1"/>
    </xf>
    <xf numFmtId="0" fontId="24" fillId="0" borderId="18" xfId="0" applyFont="1" applyBorder="1" applyAlignment="1">
      <alignment horizontal="left" vertical="center" wrapText="1"/>
    </xf>
    <xf numFmtId="0" fontId="31" fillId="0" borderId="0" xfId="0" applyFont="1" applyAlignment="1">
      <alignment horizontal="left" vertical="top"/>
    </xf>
    <xf numFmtId="9" fontId="34" fillId="0" borderId="0" xfId="0" applyNumberFormat="1" applyFont="1" applyAlignment="1">
      <alignment horizontal="left" vertical="top" wrapText="1"/>
    </xf>
    <xf numFmtId="9" fontId="21" fillId="0" borderId="0" xfId="0" applyNumberFormat="1" applyFont="1" applyAlignment="1">
      <alignment horizontal="left" vertical="top" wrapText="1"/>
    </xf>
    <xf numFmtId="0" fontId="31" fillId="0" borderId="0" xfId="0" applyFont="1" applyAlignment="1">
      <alignment horizontal="left" vertical="center"/>
    </xf>
    <xf numFmtId="0" fontId="13" fillId="0" borderId="0" xfId="0" applyFont="1" applyAlignment="1">
      <alignment horizontal="left" vertical="center" wrapText="1"/>
    </xf>
    <xf numFmtId="9" fontId="34" fillId="0" borderId="0" xfId="0" applyNumberFormat="1" applyFont="1" applyAlignment="1">
      <alignment horizontal="left" vertical="center" wrapText="1"/>
    </xf>
    <xf numFmtId="9" fontId="21" fillId="0" borderId="0" xfId="0" applyNumberFormat="1" applyFont="1" applyAlignment="1">
      <alignment horizontal="left" vertical="center" wrapText="1"/>
    </xf>
    <xf numFmtId="0" fontId="37" fillId="0" borderId="0" xfId="0" applyFont="1" applyAlignment="1">
      <alignment horizontal="right" vertical="center" wrapText="1"/>
    </xf>
    <xf numFmtId="0" fontId="31" fillId="0" borderId="17" xfId="0" applyFont="1" applyBorder="1" applyAlignment="1">
      <alignment horizontal="left" vertical="top" wrapText="1"/>
    </xf>
    <xf numFmtId="9" fontId="24" fillId="0" borderId="16" xfId="0" applyNumberFormat="1" applyFont="1" applyBorder="1" applyAlignment="1">
      <alignment horizontal="left" vertical="top" wrapText="1"/>
    </xf>
    <xf numFmtId="0" fontId="13" fillId="0" borderId="16" xfId="0" applyFont="1" applyBorder="1" applyAlignment="1">
      <alignment horizontal="center" vertical="top"/>
    </xf>
    <xf numFmtId="0" fontId="23" fillId="0" borderId="16" xfId="0" applyFont="1" applyBorder="1" applyAlignment="1">
      <alignment vertical="top" wrapText="1"/>
    </xf>
    <xf numFmtId="9" fontId="24" fillId="0" borderId="0" xfId="0" applyNumberFormat="1" applyFont="1" applyAlignment="1">
      <alignment horizontal="left" vertical="top" wrapText="1"/>
    </xf>
    <xf numFmtId="0" fontId="13" fillId="0" borderId="18" xfId="0" applyFont="1" applyBorder="1" applyAlignment="1">
      <alignment horizontal="center" vertical="top"/>
    </xf>
    <xf numFmtId="0" fontId="31" fillId="0" borderId="18" xfId="0" applyFont="1" applyBorder="1" applyAlignment="1">
      <alignment horizontal="left" vertical="top" wrapText="1"/>
    </xf>
    <xf numFmtId="0" fontId="13" fillId="0" borderId="2" xfId="0" applyFont="1" applyBorder="1" applyAlignment="1">
      <alignment horizontal="center" vertical="center"/>
    </xf>
    <xf numFmtId="0" fontId="20" fillId="0" borderId="12" xfId="0" applyFont="1" applyBorder="1" applyAlignment="1">
      <alignment horizontal="center" vertical="top"/>
    </xf>
    <xf numFmtId="0" fontId="20" fillId="0" borderId="12" xfId="0" applyFont="1" applyBorder="1" applyAlignment="1">
      <alignment horizontal="center" vertical="center"/>
    </xf>
    <xf numFmtId="0" fontId="30" fillId="0" borderId="0" xfId="0" applyFont="1" applyAlignment="1">
      <alignment horizontal="left" vertical="center" wrapText="1"/>
    </xf>
    <xf numFmtId="0" fontId="32" fillId="0" borderId="0" xfId="0" applyFont="1" applyAlignment="1">
      <alignment horizontal="left" vertical="center" wrapText="1"/>
    </xf>
    <xf numFmtId="0" fontId="1" fillId="0" borderId="5" xfId="0" applyFont="1" applyBorder="1" applyAlignment="1">
      <alignment vertical="center" wrapText="1"/>
    </xf>
    <xf numFmtId="0" fontId="13" fillId="0" borderId="15" xfId="0" applyFont="1" applyBorder="1" applyAlignment="1">
      <alignment horizontal="center" vertical="center"/>
    </xf>
    <xf numFmtId="0" fontId="13" fillId="0" borderId="0" xfId="0" applyFont="1" applyAlignment="1">
      <alignment horizontal="center" vertical="center"/>
    </xf>
    <xf numFmtId="0" fontId="13" fillId="0" borderId="15" xfId="0" applyFont="1" applyBorder="1" applyAlignment="1">
      <alignment horizontal="center" vertical="top"/>
    </xf>
    <xf numFmtId="0" fontId="13" fillId="0" borderId="19" xfId="0" applyFont="1" applyBorder="1" applyAlignment="1">
      <alignment horizontal="center" vertical="top"/>
    </xf>
    <xf numFmtId="0" fontId="13" fillId="0" borderId="19" xfId="0" applyFont="1" applyBorder="1" applyAlignment="1">
      <alignment horizontal="center" vertical="center"/>
    </xf>
    <xf numFmtId="0" fontId="31" fillId="0" borderId="0" xfId="0" applyFont="1" applyAlignment="1">
      <alignment horizontal="left"/>
    </xf>
    <xf numFmtId="0" fontId="13" fillId="0" borderId="0" xfId="0" applyFont="1" applyAlignment="1">
      <alignment horizontal="left" wrapText="1"/>
    </xf>
    <xf numFmtId="9" fontId="34" fillId="0" borderId="0" xfId="0" applyNumberFormat="1" applyFont="1" applyAlignment="1">
      <alignment horizontal="left" wrapText="1"/>
    </xf>
    <xf numFmtId="9" fontId="21" fillId="0" borderId="0" xfId="0" applyNumberFormat="1" applyFont="1" applyAlignment="1">
      <alignment horizontal="left" wrapText="1"/>
    </xf>
    <xf numFmtId="0" fontId="37" fillId="0" borderId="0" xfId="0" applyFont="1" applyAlignment="1">
      <alignment horizontal="right" wrapText="1"/>
    </xf>
    <xf numFmtId="0" fontId="34" fillId="0" borderId="0" xfId="0" applyFont="1" applyAlignment="1">
      <alignment horizontal="left" vertical="center" wrapText="1"/>
    </xf>
    <xf numFmtId="0" fontId="20" fillId="0" borderId="15" xfId="0" applyFont="1" applyBorder="1" applyAlignment="1">
      <alignment horizontal="center" vertical="top"/>
    </xf>
    <xf numFmtId="0" fontId="20" fillId="0" borderId="0" xfId="0" applyFont="1" applyAlignment="1">
      <alignment horizontal="center" vertical="center"/>
    </xf>
    <xf numFmtId="0" fontId="13" fillId="0" borderId="17" xfId="0" applyFont="1" applyBorder="1" applyAlignment="1">
      <alignment horizontal="center" vertical="center"/>
    </xf>
    <xf numFmtId="0" fontId="18" fillId="0" borderId="16" xfId="0" applyFont="1" applyBorder="1" applyAlignment="1">
      <alignment vertical="center" wrapText="1"/>
    </xf>
    <xf numFmtId="0" fontId="19" fillId="0" borderId="18" xfId="0" applyFont="1" applyBorder="1" applyAlignment="1">
      <alignment vertical="center" wrapText="1"/>
    </xf>
    <xf numFmtId="0" fontId="13" fillId="0" borderId="0" xfId="0"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top" wrapText="1"/>
    </xf>
    <xf numFmtId="0" fontId="13" fillId="0" borderId="0" xfId="0" applyFont="1" applyAlignment="1">
      <alignment horizontal="center"/>
    </xf>
    <xf numFmtId="0" fontId="20" fillId="0" borderId="0" xfId="0" applyFont="1" applyAlignment="1">
      <alignment horizontal="center" vertical="top"/>
    </xf>
    <xf numFmtId="0" fontId="13" fillId="0" borderId="0" xfId="0" applyFont="1" applyAlignment="1">
      <alignment horizontal="center" vertical="top"/>
    </xf>
    <xf numFmtId="0" fontId="23" fillId="0" borderId="0" xfId="0" applyFont="1" applyAlignment="1">
      <alignment horizontal="center" vertical="center"/>
    </xf>
    <xf numFmtId="0" fontId="27" fillId="0" borderId="5" xfId="0" applyFont="1" applyBorder="1" applyAlignment="1">
      <alignment vertical="center" wrapText="1"/>
    </xf>
    <xf numFmtId="0" fontId="1" fillId="2" borderId="17" xfId="0" applyFont="1" applyFill="1" applyBorder="1" applyAlignment="1">
      <alignment vertical="top"/>
    </xf>
    <xf numFmtId="0" fontId="1" fillId="2" borderId="16" xfId="0" applyFont="1" applyFill="1" applyBorder="1" applyAlignment="1">
      <alignment vertical="top"/>
    </xf>
    <xf numFmtId="0" fontId="1" fillId="2" borderId="9" xfId="0" applyFont="1" applyFill="1" applyBorder="1" applyAlignment="1">
      <alignment horizontal="right" vertical="top"/>
    </xf>
    <xf numFmtId="0" fontId="14" fillId="2" borderId="6" xfId="0" applyFont="1" applyFill="1" applyBorder="1" applyAlignment="1">
      <alignment horizontal="center" vertical="top"/>
    </xf>
    <xf numFmtId="0" fontId="1" fillId="2" borderId="3" xfId="0" applyFont="1" applyFill="1" applyBorder="1" applyAlignment="1">
      <alignment horizontal="center" vertical="center"/>
    </xf>
    <xf numFmtId="0" fontId="13" fillId="2" borderId="7" xfId="0" applyFont="1" applyFill="1" applyBorder="1" applyAlignment="1">
      <alignment horizontal="center" vertical="center"/>
    </xf>
    <xf numFmtId="0" fontId="10" fillId="6" borderId="22" xfId="0" applyFont="1" applyFill="1" applyBorder="1" applyAlignment="1">
      <alignment horizontal="left" vertical="top" wrapText="1"/>
    </xf>
    <xf numFmtId="0" fontId="10" fillId="2" borderId="0" xfId="0" applyFont="1" applyFill="1" applyAlignment="1">
      <alignment vertical="top"/>
    </xf>
    <xf numFmtId="0" fontId="0" fillId="5" borderId="0" xfId="0" applyFill="1"/>
    <xf numFmtId="0" fontId="6" fillId="2" borderId="0" xfId="0" applyFont="1" applyFill="1" applyAlignment="1">
      <alignment horizontal="right" vertical="top"/>
    </xf>
    <xf numFmtId="0" fontId="14" fillId="0" borderId="7" xfId="0" applyFont="1" applyBorder="1" applyAlignment="1">
      <alignment horizontal="center" vertical="top"/>
    </xf>
    <xf numFmtId="0" fontId="14" fillId="0" borderId="2" xfId="0" applyFont="1" applyBorder="1" applyAlignment="1">
      <alignment horizontal="center" vertical="top"/>
    </xf>
    <xf numFmtId="0" fontId="31" fillId="2" borderId="0" xfId="0" applyFont="1" applyFill="1" applyAlignment="1">
      <alignment horizontal="left" vertical="center" wrapText="1"/>
    </xf>
    <xf numFmtId="0" fontId="20" fillId="2" borderId="0" xfId="0" applyFont="1" applyFill="1" applyAlignment="1">
      <alignment horizontal="left" vertical="top" wrapText="1"/>
    </xf>
    <xf numFmtId="0" fontId="14" fillId="0" borderId="15" xfId="0" applyFont="1" applyBorder="1" applyAlignment="1">
      <alignment horizontal="center" vertical="top"/>
    </xf>
    <xf numFmtId="0" fontId="13" fillId="5" borderId="3" xfId="0" applyFont="1" applyFill="1" applyBorder="1" applyAlignment="1">
      <alignment horizontal="center" vertical="top"/>
    </xf>
    <xf numFmtId="0" fontId="12" fillId="2" borderId="6" xfId="0" applyFont="1" applyFill="1" applyBorder="1" applyAlignment="1">
      <alignment horizontal="center" vertical="center"/>
    </xf>
    <xf numFmtId="0" fontId="1" fillId="6" borderId="0" xfId="0" applyFont="1" applyFill="1" applyAlignment="1">
      <alignment horizontal="left" vertical="top" wrapText="1"/>
    </xf>
    <xf numFmtId="0" fontId="8" fillId="2" borderId="5" xfId="0" applyFont="1" applyFill="1" applyBorder="1" applyAlignment="1">
      <alignment vertical="top"/>
    </xf>
    <xf numFmtId="0" fontId="46" fillId="2" borderId="0" xfId="0" applyFont="1" applyFill="1" applyAlignment="1">
      <alignment horizontal="right" vertical="top"/>
    </xf>
    <xf numFmtId="0" fontId="1" fillId="0" borderId="8" xfId="0" applyFont="1" applyBorder="1" applyAlignment="1">
      <alignment vertical="top"/>
    </xf>
    <xf numFmtId="0" fontId="3" fillId="13" borderId="0" xfId="0" applyFont="1" applyFill="1" applyAlignment="1">
      <alignment vertical="top" wrapText="1"/>
    </xf>
    <xf numFmtId="0" fontId="3" fillId="13" borderId="1" xfId="0" applyFont="1" applyFill="1" applyBorder="1" applyAlignment="1">
      <alignment vertical="top" wrapText="1"/>
    </xf>
    <xf numFmtId="0" fontId="1" fillId="7" borderId="22" xfId="0" applyFont="1" applyFill="1" applyBorder="1" applyAlignment="1">
      <alignment horizontal="left" vertical="center" wrapText="1"/>
    </xf>
    <xf numFmtId="0" fontId="3" fillId="12" borderId="2" xfId="0" applyFont="1" applyFill="1" applyBorder="1" applyAlignment="1">
      <alignment vertical="top" wrapText="1"/>
    </xf>
    <xf numFmtId="0" fontId="10" fillId="2" borderId="0" xfId="0" applyFont="1" applyFill="1" applyAlignment="1">
      <alignment horizontal="right" vertical="top"/>
    </xf>
    <xf numFmtId="0" fontId="20" fillId="2" borderId="0" xfId="0" applyFont="1" applyFill="1" applyAlignment="1">
      <alignment horizontal="center" vertical="center"/>
    </xf>
    <xf numFmtId="0" fontId="13" fillId="2" borderId="17"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13" fillId="2" borderId="9" xfId="0" applyFont="1" applyFill="1" applyBorder="1" applyAlignment="1">
      <alignment horizontal="left" vertical="center" wrapText="1"/>
    </xf>
    <xf numFmtId="0" fontId="12" fillId="2" borderId="15" xfId="0" applyFont="1" applyFill="1" applyBorder="1" applyAlignment="1">
      <alignment vertical="center" textRotation="90"/>
    </xf>
    <xf numFmtId="0" fontId="8" fillId="7" borderId="13" xfId="0" applyFont="1" applyFill="1" applyBorder="1" applyAlignment="1">
      <alignment horizontal="right" vertical="top"/>
    </xf>
    <xf numFmtId="0" fontId="12" fillId="2" borderId="0" xfId="0" applyFont="1" applyFill="1" applyAlignment="1">
      <alignment vertical="top"/>
    </xf>
    <xf numFmtId="0" fontId="12" fillId="2" borderId="17" xfId="0" applyFont="1" applyFill="1" applyBorder="1" applyAlignment="1">
      <alignment horizontal="left" vertical="center" wrapText="1"/>
    </xf>
    <xf numFmtId="0" fontId="12" fillId="2" borderId="16" xfId="0" applyFont="1" applyFill="1" applyBorder="1" applyAlignment="1">
      <alignment horizontal="left" vertical="center" wrapText="1"/>
    </xf>
    <xf numFmtId="0" fontId="13" fillId="2" borderId="6" xfId="0" applyFont="1" applyFill="1" applyBorder="1" applyAlignment="1">
      <alignment vertical="center" textRotation="90"/>
    </xf>
    <xf numFmtId="0" fontId="12" fillId="2" borderId="6" xfId="0" applyFont="1" applyFill="1" applyBorder="1" applyAlignment="1">
      <alignment vertical="center" textRotation="90" wrapText="1"/>
    </xf>
    <xf numFmtId="0" fontId="13" fillId="2" borderId="7" xfId="0" applyFont="1" applyFill="1" applyBorder="1" applyAlignment="1">
      <alignment horizontal="center" vertical="top"/>
    </xf>
    <xf numFmtId="0" fontId="13" fillId="2" borderId="6" xfId="0" applyFont="1" applyFill="1" applyBorder="1" applyAlignment="1">
      <alignment horizontal="center" vertical="top"/>
    </xf>
    <xf numFmtId="0" fontId="13" fillId="2" borderId="3"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6" xfId="0" applyFont="1" applyFill="1" applyBorder="1" applyAlignment="1">
      <alignment horizontal="left" vertical="top" wrapText="1"/>
    </xf>
    <xf numFmtId="0" fontId="13" fillId="2" borderId="3" xfId="0" applyFont="1" applyFill="1" applyBorder="1" applyAlignment="1">
      <alignment horizontal="center" vertical="top"/>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15" xfId="0" applyFont="1" applyFill="1" applyBorder="1" applyAlignment="1">
      <alignment vertical="center" textRotation="90"/>
    </xf>
    <xf numFmtId="0" fontId="13" fillId="2" borderId="15" xfId="0" applyFont="1" applyFill="1" applyBorder="1" applyAlignment="1">
      <alignment vertical="center" textRotation="45"/>
    </xf>
    <xf numFmtId="0" fontId="13" fillId="2" borderId="6" xfId="0" applyFont="1" applyFill="1" applyBorder="1" applyAlignment="1">
      <alignment horizontal="center" vertical="center"/>
    </xf>
    <xf numFmtId="0" fontId="12" fillId="2" borderId="6" xfId="0" applyFont="1" applyFill="1" applyBorder="1" applyAlignment="1">
      <alignment horizontal="center" vertical="center" textRotation="90" wrapText="1"/>
    </xf>
    <xf numFmtId="16" fontId="12" fillId="2" borderId="6" xfId="0" quotePrefix="1" applyNumberFormat="1" applyFont="1" applyFill="1" applyBorder="1" applyAlignment="1">
      <alignment horizontal="center" vertical="center" wrapText="1"/>
    </xf>
    <xf numFmtId="0" fontId="12" fillId="2" borderId="6" xfId="0" applyFont="1" applyFill="1" applyBorder="1" applyAlignment="1">
      <alignment vertical="top" wrapText="1"/>
    </xf>
    <xf numFmtId="0" fontId="13" fillId="2" borderId="15" xfId="0" applyFont="1" applyFill="1" applyBorder="1" applyAlignment="1">
      <alignment vertical="top" wrapText="1"/>
    </xf>
    <xf numFmtId="0" fontId="13" fillId="2" borderId="0" xfId="0" applyFont="1" applyFill="1" applyAlignment="1">
      <alignment vertical="top" wrapText="1"/>
    </xf>
    <xf numFmtId="0" fontId="12" fillId="2" borderId="0" xfId="0" applyFont="1" applyFill="1" applyAlignment="1">
      <alignment vertical="top" wrapText="1"/>
    </xf>
    <xf numFmtId="0" fontId="12" fillId="2" borderId="7" xfId="0" applyFont="1" applyFill="1" applyBorder="1" applyAlignment="1">
      <alignment vertical="center"/>
    </xf>
    <xf numFmtId="0" fontId="48" fillId="2" borderId="15" xfId="0" applyFont="1" applyFill="1" applyBorder="1" applyAlignment="1">
      <alignment horizontal="left" vertical="center"/>
    </xf>
    <xf numFmtId="0" fontId="31" fillId="2" borderId="15" xfId="0" applyFont="1" applyFill="1" applyBorder="1" applyAlignment="1">
      <alignment vertical="center"/>
    </xf>
    <xf numFmtId="0" fontId="31" fillId="2" borderId="0" xfId="0" applyFont="1" applyFill="1" applyAlignment="1">
      <alignment vertical="center"/>
    </xf>
    <xf numFmtId="0" fontId="23" fillId="2" borderId="0" xfId="0" applyFont="1" applyFill="1" applyAlignment="1">
      <alignment vertical="center"/>
    </xf>
    <xf numFmtId="0" fontId="13" fillId="2" borderId="7" xfId="0" applyFont="1" applyFill="1" applyBorder="1" applyAlignment="1">
      <alignment horizontal="left" vertical="center"/>
    </xf>
    <xf numFmtId="0" fontId="13" fillId="2" borderId="7" xfId="0" applyFont="1" applyFill="1" applyBorder="1" applyAlignment="1">
      <alignment horizontal="right" vertical="center"/>
    </xf>
    <xf numFmtId="0" fontId="23" fillId="6" borderId="2" xfId="0" applyFont="1" applyFill="1" applyBorder="1" applyAlignment="1">
      <alignment horizontal="center"/>
    </xf>
    <xf numFmtId="0" fontId="23" fillId="6" borderId="12" xfId="0" applyFont="1" applyFill="1" applyBorder="1" applyAlignment="1">
      <alignment horizontal="center" vertical="center"/>
    </xf>
    <xf numFmtId="0" fontId="23" fillId="6" borderId="12" xfId="0" applyFont="1" applyFill="1" applyBorder="1" applyAlignment="1">
      <alignment horizontal="center" vertical="top"/>
    </xf>
    <xf numFmtId="0" fontId="23" fillId="6" borderId="3" xfId="0" applyFont="1" applyFill="1" applyBorder="1" applyAlignment="1">
      <alignment horizontal="center" vertical="center"/>
    </xf>
    <xf numFmtId="0" fontId="23" fillId="6" borderId="0" xfId="0" applyFont="1" applyFill="1" applyAlignment="1">
      <alignment horizontal="center" vertical="top"/>
    </xf>
    <xf numFmtId="0" fontId="23" fillId="6" borderId="2" xfId="0" applyFont="1" applyFill="1" applyBorder="1" applyAlignment="1">
      <alignment horizontal="center" vertical="center"/>
    </xf>
    <xf numFmtId="0" fontId="52" fillId="5" borderId="6" xfId="0" applyFont="1" applyFill="1" applyBorder="1" applyAlignment="1">
      <alignment vertical="center" textRotation="90"/>
    </xf>
    <xf numFmtId="0" fontId="14" fillId="5" borderId="17" xfId="0" applyFont="1" applyFill="1" applyBorder="1" applyAlignment="1">
      <alignment vertical="center"/>
    </xf>
    <xf numFmtId="0" fontId="14" fillId="5" borderId="16" xfId="0" applyFont="1" applyFill="1" applyBorder="1" applyAlignment="1">
      <alignment vertical="center"/>
    </xf>
    <xf numFmtId="0" fontId="14" fillId="5" borderId="9" xfId="0" applyFont="1" applyFill="1" applyBorder="1" applyAlignment="1">
      <alignment horizontal="right" vertical="center"/>
    </xf>
    <xf numFmtId="0" fontId="14" fillId="5" borderId="6"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12" xfId="0" applyFont="1" applyFill="1" applyBorder="1" applyAlignment="1">
      <alignment horizontal="right" vertical="top"/>
    </xf>
    <xf numFmtId="0" fontId="13" fillId="6" borderId="6" xfId="0" applyFont="1" applyFill="1" applyBorder="1" applyAlignment="1">
      <alignment horizontal="center" vertical="top"/>
    </xf>
    <xf numFmtId="0" fontId="48" fillId="2" borderId="0" xfId="0" applyFont="1" applyFill="1" applyAlignment="1">
      <alignment horizontal="left" vertical="top" wrapText="1"/>
    </xf>
    <xf numFmtId="0" fontId="48" fillId="2" borderId="0" xfId="0" applyFont="1" applyFill="1" applyAlignment="1">
      <alignment horizontal="left" vertical="center" wrapText="1"/>
    </xf>
    <xf numFmtId="0" fontId="13" fillId="6" borderId="6" xfId="0" applyFont="1" applyFill="1" applyBorder="1" applyAlignment="1">
      <alignment vertical="top"/>
    </xf>
    <xf numFmtId="0" fontId="23" fillId="2" borderId="11" xfId="0" quotePrefix="1" applyFont="1" applyFill="1" applyBorder="1" applyAlignment="1">
      <alignment vertical="top" wrapText="1"/>
    </xf>
    <xf numFmtId="0" fontId="53" fillId="2" borderId="17" xfId="0" quotePrefix="1" applyFont="1" applyFill="1" applyBorder="1" applyAlignment="1">
      <alignment vertical="center"/>
    </xf>
    <xf numFmtId="0" fontId="53" fillId="2" borderId="17" xfId="0" quotePrefix="1" applyFont="1" applyFill="1" applyBorder="1" applyAlignment="1">
      <alignment horizontal="center" vertical="center"/>
    </xf>
    <xf numFmtId="0" fontId="13" fillId="6" borderId="6" xfId="0" applyFont="1" applyFill="1" applyBorder="1" applyAlignment="1">
      <alignment horizontal="center" vertical="center"/>
    </xf>
    <xf numFmtId="0" fontId="53" fillId="2" borderId="0" xfId="0" quotePrefix="1" applyFont="1" applyFill="1" applyAlignment="1">
      <alignment vertical="center"/>
    </xf>
    <xf numFmtId="0" fontId="53" fillId="2" borderId="17" xfId="0" quotePrefix="1" applyFont="1" applyFill="1" applyBorder="1" applyAlignment="1">
      <alignment horizontal="left" vertical="center"/>
    </xf>
    <xf numFmtId="0" fontId="31" fillId="2" borderId="16" xfId="0" quotePrefix="1" applyFont="1" applyFill="1" applyBorder="1" applyAlignment="1">
      <alignment horizontal="left" vertical="center" wrapText="1"/>
    </xf>
    <xf numFmtId="0" fontId="23" fillId="2" borderId="9" xfId="0" quotePrefix="1" applyFont="1" applyFill="1" applyBorder="1" applyAlignment="1">
      <alignment vertical="center" wrapText="1"/>
    </xf>
    <xf numFmtId="0" fontId="53" fillId="2" borderId="5" xfId="0" quotePrefix="1" applyFont="1" applyFill="1" applyBorder="1" applyAlignment="1">
      <alignment horizontal="left" vertical="center"/>
    </xf>
    <xf numFmtId="0" fontId="23" fillId="2" borderId="0" xfId="0" quotePrefix="1" applyFont="1" applyFill="1" applyAlignment="1">
      <alignment vertical="center" wrapText="1"/>
    </xf>
    <xf numFmtId="0" fontId="53" fillId="2" borderId="0" xfId="0" quotePrefix="1" applyFont="1" applyFill="1" applyAlignment="1">
      <alignment horizontal="center" vertical="center"/>
    </xf>
    <xf numFmtId="0" fontId="53" fillId="2" borderId="16" xfId="0" quotePrefix="1" applyFont="1" applyFill="1" applyBorder="1" applyAlignment="1">
      <alignment horizontal="left" vertical="center"/>
    </xf>
    <xf numFmtId="0" fontId="23" fillId="2" borderId="9" xfId="0" quotePrefix="1" applyFont="1" applyFill="1" applyBorder="1" applyAlignment="1">
      <alignment horizontal="left" vertical="center" wrapText="1"/>
    </xf>
    <xf numFmtId="0" fontId="53" fillId="2" borderId="0" xfId="0" applyFont="1" applyFill="1" applyAlignment="1">
      <alignment horizontal="left" vertical="center" wrapText="1"/>
    </xf>
    <xf numFmtId="0" fontId="12" fillId="5" borderId="6" xfId="0" applyFont="1" applyFill="1" applyBorder="1" applyAlignment="1">
      <alignment horizontal="center" vertical="center" wrapText="1"/>
    </xf>
    <xf numFmtId="0" fontId="2" fillId="2" borderId="6" xfId="0" applyFont="1" applyFill="1" applyBorder="1" applyAlignment="1">
      <alignment vertical="top" wrapText="1"/>
    </xf>
    <xf numFmtId="0" fontId="25" fillId="2" borderId="0" xfId="0" applyFont="1" applyFill="1"/>
    <xf numFmtId="0" fontId="0" fillId="2" borderId="0" xfId="0" applyFill="1"/>
    <xf numFmtId="0" fontId="33" fillId="2" borderId="0" xfId="0" applyFont="1" applyFill="1"/>
    <xf numFmtId="0" fontId="55" fillId="2" borderId="0" xfId="0" applyFont="1" applyFill="1"/>
    <xf numFmtId="0" fontId="6" fillId="8" borderId="0" xfId="0" applyFont="1" applyFill="1"/>
    <xf numFmtId="0" fontId="1" fillId="0" borderId="0" xfId="0" applyFont="1"/>
    <xf numFmtId="0" fontId="1" fillId="2" borderId="0" xfId="0" applyFont="1" applyFill="1"/>
    <xf numFmtId="0" fontId="1" fillId="5" borderId="0" xfId="0" applyFont="1" applyFill="1"/>
    <xf numFmtId="0" fontId="1" fillId="5" borderId="0" xfId="0" applyFont="1" applyFill="1" applyAlignment="1">
      <alignment vertical="center" wrapText="1"/>
    </xf>
    <xf numFmtId="0" fontId="5" fillId="5" borderId="0" xfId="0" applyFont="1" applyFill="1" applyAlignment="1">
      <alignment vertical="top" wrapText="1"/>
    </xf>
    <xf numFmtId="0" fontId="1" fillId="5" borderId="0" xfId="0" applyFont="1" applyFill="1" applyAlignment="1">
      <alignment vertical="top" wrapText="1"/>
    </xf>
    <xf numFmtId="0" fontId="10" fillId="5" borderId="0" xfId="0" applyFont="1" applyFill="1" applyAlignment="1">
      <alignment vertical="top" wrapText="1"/>
    </xf>
    <xf numFmtId="0" fontId="7" fillId="5" borderId="0" xfId="0" applyFont="1" applyFill="1" applyAlignment="1">
      <alignment vertical="top" wrapText="1"/>
    </xf>
    <xf numFmtId="0" fontId="6" fillId="5" borderId="0" xfId="0" applyFont="1" applyFill="1" applyAlignment="1">
      <alignment vertical="center" wrapText="1"/>
    </xf>
    <xf numFmtId="0" fontId="8" fillId="5" borderId="0" xfId="0" applyFont="1" applyFill="1" applyAlignment="1">
      <alignment vertical="top" wrapText="1"/>
    </xf>
    <xf numFmtId="0" fontId="11" fillId="5" borderId="0" xfId="0" applyFont="1" applyFill="1" applyAlignment="1">
      <alignment vertical="center" wrapText="1"/>
    </xf>
    <xf numFmtId="0" fontId="4" fillId="2" borderId="0" xfId="0" applyFont="1" applyFill="1" applyAlignment="1">
      <alignment vertical="top" wrapText="1"/>
    </xf>
    <xf numFmtId="0" fontId="1" fillId="2" borderId="6" xfId="0" applyFont="1" applyFill="1" applyBorder="1" applyAlignment="1">
      <alignment horizontal="left" vertical="top" wrapText="1"/>
    </xf>
    <xf numFmtId="0" fontId="7" fillId="2" borderId="6" xfId="0" applyFont="1" applyFill="1" applyBorder="1" applyAlignment="1">
      <alignment horizontal="left" vertical="top" wrapText="1"/>
    </xf>
    <xf numFmtId="0" fontId="1" fillId="0" borderId="6" xfId="0" applyFont="1" applyBorder="1" applyAlignment="1">
      <alignment horizontal="left" vertical="top" wrapText="1"/>
    </xf>
    <xf numFmtId="0" fontId="1" fillId="0" borderId="6" xfId="0" applyFont="1" applyBorder="1" applyAlignment="1">
      <alignment horizontal="left" vertical="top"/>
    </xf>
    <xf numFmtId="0" fontId="58" fillId="0" borderId="0" xfId="0" applyFont="1" applyAlignment="1">
      <alignment vertical="top"/>
    </xf>
    <xf numFmtId="0" fontId="13" fillId="2" borderId="0" xfId="0" applyFont="1" applyFill="1" applyAlignment="1">
      <alignment horizontal="left" vertical="center" wrapText="1"/>
    </xf>
    <xf numFmtId="0" fontId="1" fillId="5" borderId="0" xfId="0" applyFont="1" applyFill="1" applyAlignment="1">
      <alignment horizontal="left"/>
    </xf>
    <xf numFmtId="0" fontId="57" fillId="2" borderId="0" xfId="0" applyFont="1" applyFill="1" applyAlignment="1">
      <alignment horizontal="right" vertical="center" wrapText="1"/>
    </xf>
    <xf numFmtId="0" fontId="1" fillId="5" borderId="0" xfId="0" applyFont="1" applyFill="1" applyAlignment="1">
      <alignment wrapText="1"/>
    </xf>
    <xf numFmtId="0" fontId="66" fillId="5" borderId="0" xfId="0" applyFont="1" applyFill="1"/>
    <xf numFmtId="164" fontId="13" fillId="7" borderId="8" xfId="0" applyNumberFormat="1" applyFont="1" applyFill="1" applyBorder="1" applyAlignment="1">
      <alignment horizontal="right" vertical="center" wrapText="1"/>
    </xf>
    <xf numFmtId="0" fontId="23" fillId="2" borderId="0" xfId="0" quotePrefix="1" applyFont="1" applyFill="1" applyAlignment="1">
      <alignment horizontal="left" vertical="center" wrapText="1"/>
    </xf>
    <xf numFmtId="0" fontId="53" fillId="2" borderId="0" xfId="0" quotePrefix="1" applyFont="1" applyFill="1" applyAlignment="1">
      <alignment horizontal="left" vertical="center"/>
    </xf>
    <xf numFmtId="0" fontId="54" fillId="2" borderId="0" xfId="0" quotePrefix="1" applyFont="1" applyFill="1" applyAlignment="1">
      <alignment vertical="center"/>
    </xf>
    <xf numFmtId="0" fontId="42" fillId="2" borderId="0" xfId="0" applyFont="1" applyFill="1" applyAlignment="1">
      <alignment horizontal="right" vertical="center"/>
    </xf>
    <xf numFmtId="0" fontId="1" fillId="7" borderId="4" xfId="0" quotePrefix="1" applyFont="1" applyFill="1" applyBorder="1" applyAlignment="1">
      <alignment horizontal="left" vertical="top"/>
    </xf>
    <xf numFmtId="0" fontId="8" fillId="7" borderId="4" xfId="0" quotePrefix="1" applyFont="1" applyFill="1" applyBorder="1" applyAlignment="1">
      <alignment horizontal="left" vertical="top"/>
    </xf>
    <xf numFmtId="0" fontId="9" fillId="2" borderId="6" xfId="0" applyFont="1" applyFill="1" applyBorder="1" applyAlignment="1">
      <alignment vertical="top" wrapText="1"/>
    </xf>
    <xf numFmtId="0" fontId="53" fillId="2" borderId="12" xfId="0" quotePrefix="1" applyFont="1" applyFill="1" applyBorder="1" applyAlignment="1">
      <alignment horizontal="left" vertical="center"/>
    </xf>
    <xf numFmtId="0" fontId="37" fillId="2" borderId="17" xfId="0" quotePrefix="1" applyFont="1" applyFill="1" applyBorder="1" applyAlignment="1">
      <alignment vertical="center"/>
    </xf>
    <xf numFmtId="0" fontId="9" fillId="5" borderId="4" xfId="0" applyFont="1" applyFill="1" applyBorder="1" applyAlignment="1">
      <alignment vertical="top" wrapText="1"/>
    </xf>
    <xf numFmtId="0" fontId="45" fillId="5" borderId="0" xfId="0" applyFont="1" applyFill="1" applyAlignment="1">
      <alignment vertical="top" wrapText="1"/>
    </xf>
    <xf numFmtId="0" fontId="8" fillId="5" borderId="4" xfId="0" applyFont="1" applyFill="1" applyBorder="1" applyAlignment="1">
      <alignment horizontal="left" vertical="top" wrapText="1"/>
    </xf>
    <xf numFmtId="0" fontId="9" fillId="5" borderId="4" xfId="0" applyFont="1" applyFill="1" applyBorder="1" applyAlignment="1">
      <alignment horizontal="left" vertical="top" wrapText="1"/>
    </xf>
    <xf numFmtId="0" fontId="8" fillId="2" borderId="2" xfId="0" applyFont="1" applyFill="1" applyBorder="1" applyAlignment="1">
      <alignment vertical="top"/>
    </xf>
    <xf numFmtId="0" fontId="8" fillId="5" borderId="4" xfId="0" quotePrefix="1" applyFont="1" applyFill="1" applyBorder="1" applyAlignment="1">
      <alignment horizontal="left" vertical="top"/>
    </xf>
    <xf numFmtId="0" fontId="8" fillId="5" borderId="4" xfId="0" applyFont="1" applyFill="1" applyBorder="1" applyAlignment="1">
      <alignment vertical="top" wrapText="1"/>
    </xf>
    <xf numFmtId="0" fontId="73" fillId="2" borderId="17" xfId="0" quotePrefix="1" applyFont="1" applyFill="1" applyBorder="1" applyAlignment="1">
      <alignment vertical="center"/>
    </xf>
    <xf numFmtId="0" fontId="73" fillId="2" borderId="0" xfId="0" quotePrefix="1" applyFont="1" applyFill="1" applyAlignment="1">
      <alignment vertical="center"/>
    </xf>
    <xf numFmtId="0" fontId="63" fillId="16" borderId="0" xfId="0" applyFont="1" applyFill="1" applyAlignment="1">
      <alignment horizontal="center"/>
    </xf>
    <xf numFmtId="0" fontId="76" fillId="2" borderId="29" xfId="0" applyFont="1" applyFill="1" applyBorder="1" applyAlignment="1">
      <alignment vertical="top" wrapText="1"/>
    </xf>
    <xf numFmtId="0" fontId="5" fillId="2" borderId="5" xfId="0" applyFont="1" applyFill="1" applyBorder="1" applyAlignment="1">
      <alignment vertical="top"/>
    </xf>
    <xf numFmtId="0" fontId="79" fillId="6" borderId="22" xfId="0" applyFont="1" applyFill="1" applyBorder="1" applyAlignment="1">
      <alignment horizontal="left" vertical="top" wrapText="1"/>
    </xf>
    <xf numFmtId="0" fontId="8" fillId="6" borderId="22" xfId="0" applyFont="1" applyFill="1" applyBorder="1" applyAlignment="1">
      <alignment horizontal="left" vertical="top" wrapText="1"/>
    </xf>
    <xf numFmtId="0" fontId="31" fillId="2" borderId="0" xfId="0" quotePrefix="1" applyFont="1" applyFill="1" applyAlignment="1">
      <alignment horizontal="left" vertical="center" wrapText="1"/>
    </xf>
    <xf numFmtId="0" fontId="53" fillId="2" borderId="16" xfId="0" quotePrefix="1" applyFont="1" applyFill="1" applyBorder="1" applyAlignment="1">
      <alignment horizontal="center" vertical="center"/>
    </xf>
    <xf numFmtId="0" fontId="74" fillId="2" borderId="0" xfId="0" applyFont="1" applyFill="1" applyAlignment="1">
      <alignment vertical="center" wrapText="1"/>
    </xf>
    <xf numFmtId="0" fontId="81" fillId="6" borderId="22" xfId="0" applyFont="1" applyFill="1" applyBorder="1" applyAlignment="1">
      <alignment horizontal="left" vertical="top" wrapText="1"/>
    </xf>
    <xf numFmtId="0" fontId="58" fillId="2" borderId="5" xfId="0" applyFont="1" applyFill="1" applyBorder="1" applyAlignment="1">
      <alignment vertical="top"/>
    </xf>
    <xf numFmtId="0" fontId="37" fillId="2" borderId="12" xfId="0" quotePrefix="1" applyFont="1" applyFill="1" applyBorder="1" applyAlignment="1">
      <alignment horizontal="left" vertical="center"/>
    </xf>
    <xf numFmtId="0" fontId="37" fillId="2" borderId="5" xfId="0" quotePrefix="1" applyFont="1" applyFill="1" applyBorder="1" applyAlignment="1">
      <alignment horizontal="left" vertical="center"/>
    </xf>
    <xf numFmtId="0" fontId="56" fillId="19" borderId="0" xfId="0" applyFont="1" applyFill="1" applyAlignment="1">
      <alignment vertical="center" wrapText="1"/>
    </xf>
    <xf numFmtId="0" fontId="56" fillId="19" borderId="0" xfId="0" applyFont="1" applyFill="1" applyAlignment="1">
      <alignment horizontal="right" vertical="center" wrapText="1"/>
    </xf>
    <xf numFmtId="2" fontId="84" fillId="17" borderId="27"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6" fillId="7" borderId="5" xfId="0" applyFont="1" applyFill="1" applyBorder="1" applyAlignment="1">
      <alignment horizontal="left" vertical="center" wrapText="1"/>
    </xf>
    <xf numFmtId="0" fontId="23" fillId="2" borderId="0" xfId="0" applyFont="1" applyFill="1" applyAlignment="1">
      <alignment vertical="top" wrapText="1"/>
    </xf>
    <xf numFmtId="0" fontId="17" fillId="0" borderId="5" xfId="0" applyFont="1" applyBorder="1" applyAlignment="1">
      <alignment horizontal="left" vertical="center" wrapText="1"/>
    </xf>
    <xf numFmtId="0" fontId="12" fillId="5" borderId="15" xfId="0" applyFont="1" applyFill="1" applyBorder="1" applyAlignment="1">
      <alignment horizontal="left" vertical="top" wrapText="1"/>
    </xf>
    <xf numFmtId="0" fontId="13" fillId="5" borderId="0" xfId="0" applyFont="1" applyFill="1" applyAlignment="1">
      <alignment vertical="top"/>
    </xf>
    <xf numFmtId="0" fontId="13" fillId="5" borderId="11" xfId="0" applyFont="1" applyFill="1" applyBorder="1" applyAlignment="1">
      <alignment vertical="top"/>
    </xf>
    <xf numFmtId="0" fontId="87" fillId="2" borderId="5" xfId="0" quotePrefix="1" applyFont="1" applyFill="1" applyBorder="1" applyAlignment="1">
      <alignment horizontal="left" vertical="center"/>
    </xf>
    <xf numFmtId="0" fontId="85" fillId="2" borderId="15" xfId="0" applyFont="1" applyFill="1" applyBorder="1" applyAlignment="1">
      <alignment horizontal="left" vertical="center" wrapText="1"/>
    </xf>
    <xf numFmtId="0" fontId="85" fillId="2" borderId="0" xfId="0" applyFont="1" applyFill="1" applyAlignment="1">
      <alignment horizontal="left" vertical="center" wrapText="1"/>
    </xf>
    <xf numFmtId="0" fontId="71" fillId="2" borderId="18" xfId="0" applyFont="1" applyFill="1" applyBorder="1" applyAlignment="1">
      <alignment horizontal="center" wrapText="1"/>
    </xf>
    <xf numFmtId="0" fontId="71" fillId="2" borderId="18" xfId="0" applyFont="1" applyFill="1" applyBorder="1" applyAlignment="1">
      <alignment horizontal="center" vertical="center" wrapText="1"/>
    </xf>
    <xf numFmtId="0" fontId="88" fillId="2" borderId="18" xfId="0" applyFont="1" applyFill="1" applyBorder="1" applyAlignment="1">
      <alignment vertical="center" wrapText="1"/>
    </xf>
    <xf numFmtId="0" fontId="83" fillId="2" borderId="0" xfId="0" quotePrefix="1" applyFont="1" applyFill="1"/>
    <xf numFmtId="0" fontId="86" fillId="2" borderId="0" xfId="0" quotePrefix="1" applyFont="1" applyFill="1" applyAlignment="1">
      <alignment horizontal="left"/>
    </xf>
    <xf numFmtId="0" fontId="12" fillId="2" borderId="0" xfId="0" applyFont="1" applyFill="1" applyAlignment="1">
      <alignment horizontal="left" vertical="center" wrapText="1"/>
    </xf>
    <xf numFmtId="0" fontId="67" fillId="20" borderId="25" xfId="0" applyFont="1" applyFill="1" applyBorder="1" applyAlignment="1">
      <alignment vertical="center" wrapText="1"/>
    </xf>
    <xf numFmtId="0" fontId="50" fillId="20" borderId="5" xfId="0" applyFont="1" applyFill="1" applyBorder="1" applyAlignment="1">
      <alignment horizontal="left" vertical="center" wrapText="1"/>
    </xf>
    <xf numFmtId="0" fontId="50" fillId="20" borderId="5" xfId="0" applyFont="1" applyFill="1" applyBorder="1" applyAlignment="1">
      <alignment horizontal="left" vertical="center"/>
    </xf>
    <xf numFmtId="0" fontId="14" fillId="5" borderId="15" xfId="0" applyFont="1" applyFill="1" applyBorder="1" applyAlignment="1">
      <alignment horizontal="center" vertical="center"/>
    </xf>
    <xf numFmtId="0" fontId="13" fillId="2" borderId="15" xfId="0" applyFont="1" applyFill="1" applyBorder="1" applyAlignment="1">
      <alignment vertical="center"/>
    </xf>
    <xf numFmtId="0" fontId="35" fillId="2" borderId="18" xfId="0" applyFont="1" applyFill="1" applyBorder="1" applyAlignment="1">
      <alignment wrapText="1"/>
    </xf>
    <xf numFmtId="0" fontId="13" fillId="5" borderId="15" xfId="0" applyFont="1" applyFill="1" applyBorder="1" applyAlignment="1">
      <alignment horizontal="center" vertical="top"/>
    </xf>
    <xf numFmtId="0" fontId="13" fillId="5" borderId="7" xfId="0" applyFont="1" applyFill="1" applyBorder="1" applyAlignment="1">
      <alignment vertical="top"/>
    </xf>
    <xf numFmtId="0" fontId="12" fillId="5" borderId="0" xfId="0" applyFont="1" applyFill="1" applyAlignment="1">
      <alignment vertical="top" wrapText="1"/>
    </xf>
    <xf numFmtId="0" fontId="13" fillId="5" borderId="12" xfId="0" applyFont="1" applyFill="1" applyBorder="1" applyAlignment="1">
      <alignment vertical="center"/>
    </xf>
    <xf numFmtId="0" fontId="67" fillId="20" borderId="18" xfId="0" applyFont="1" applyFill="1" applyBorder="1" applyAlignment="1">
      <alignment horizontal="left" vertical="center" wrapText="1"/>
    </xf>
    <xf numFmtId="0" fontId="73" fillId="2" borderId="16" xfId="0" quotePrefix="1" applyFont="1" applyFill="1" applyBorder="1" applyAlignment="1">
      <alignment vertical="center"/>
    </xf>
    <xf numFmtId="0" fontId="89" fillId="2" borderId="9" xfId="0" applyFont="1" applyFill="1" applyBorder="1" applyAlignment="1">
      <alignment horizontal="center" vertical="center" wrapText="1"/>
    </xf>
    <xf numFmtId="0" fontId="89" fillId="2" borderId="17" xfId="0" quotePrefix="1" applyFont="1" applyFill="1" applyBorder="1" applyAlignment="1">
      <alignment horizontal="center" vertical="center" wrapText="1"/>
    </xf>
    <xf numFmtId="0" fontId="17" fillId="0" borderId="5" xfId="0" quotePrefix="1" applyFont="1" applyBorder="1" applyAlignment="1">
      <alignment vertical="center" wrapText="1"/>
    </xf>
    <xf numFmtId="0" fontId="20" fillId="2" borderId="0" xfId="0" quotePrefix="1" applyFont="1" applyFill="1" applyAlignment="1">
      <alignment horizontal="right"/>
    </xf>
    <xf numFmtId="0" fontId="20" fillId="0" borderId="5" xfId="0" applyFont="1" applyBorder="1" applyAlignment="1">
      <alignment horizontal="right"/>
    </xf>
    <xf numFmtId="0" fontId="12" fillId="2" borderId="3" xfId="0" applyFont="1" applyFill="1" applyBorder="1" applyAlignment="1">
      <alignment vertical="center"/>
    </xf>
    <xf numFmtId="1" fontId="20" fillId="7" borderId="3" xfId="0" applyNumberFormat="1" applyFont="1" applyFill="1" applyBorder="1" applyAlignment="1">
      <alignment horizontal="center" vertical="center"/>
    </xf>
    <xf numFmtId="0" fontId="13" fillId="5" borderId="3" xfId="0" applyFont="1" applyFill="1" applyBorder="1" applyAlignment="1">
      <alignment vertical="top"/>
    </xf>
    <xf numFmtId="0" fontId="31" fillId="2" borderId="15" xfId="0" applyFont="1" applyFill="1" applyBorder="1" applyAlignment="1">
      <alignment horizontal="left"/>
    </xf>
    <xf numFmtId="0" fontId="23" fillId="2" borderId="0" xfId="0" quotePrefix="1" applyFont="1" applyFill="1" applyAlignment="1">
      <alignment horizontal="left" wrapText="1"/>
    </xf>
    <xf numFmtId="0" fontId="40" fillId="2" borderId="0" xfId="0" applyFont="1" applyFill="1" applyAlignment="1">
      <alignment horizontal="left" vertical="center"/>
    </xf>
    <xf numFmtId="0" fontId="40" fillId="2" borderId="16" xfId="0" applyFont="1" applyFill="1" applyBorder="1" applyAlignment="1">
      <alignment vertical="center"/>
    </xf>
    <xf numFmtId="0" fontId="57" fillId="2" borderId="0" xfId="0" applyFont="1" applyFill="1" applyAlignment="1">
      <alignment horizontal="right" vertical="center"/>
    </xf>
    <xf numFmtId="0" fontId="26" fillId="2" borderId="0" xfId="0" applyFont="1" applyFill="1" applyAlignment="1">
      <alignment horizontal="left" vertical="center"/>
    </xf>
    <xf numFmtId="0" fontId="48" fillId="2" borderId="0" xfId="0" applyFont="1" applyFill="1" applyAlignment="1">
      <alignment horizontal="left" vertical="center"/>
    </xf>
    <xf numFmtId="0" fontId="40" fillId="2" borderId="0" xfId="0" applyFont="1" applyFill="1" applyAlignment="1">
      <alignment vertical="center"/>
    </xf>
    <xf numFmtId="0" fontId="48" fillId="2" borderId="15" xfId="0" applyFont="1" applyFill="1" applyBorder="1" applyAlignment="1">
      <alignment vertical="center"/>
    </xf>
    <xf numFmtId="0" fontId="48" fillId="2" borderId="11" xfId="0" applyFont="1" applyFill="1" applyBorder="1" applyAlignment="1">
      <alignment horizontal="left" wrapText="1"/>
    </xf>
    <xf numFmtId="0" fontId="23" fillId="5" borderId="18" xfId="0" applyFont="1" applyFill="1" applyBorder="1" applyAlignment="1">
      <alignment horizontal="center" vertical="center" wrapText="1"/>
    </xf>
    <xf numFmtId="0" fontId="67" fillId="21" borderId="5" xfId="0" applyFont="1" applyFill="1" applyBorder="1" applyAlignment="1">
      <alignment vertical="center" wrapText="1"/>
    </xf>
    <xf numFmtId="0" fontId="50" fillId="21" borderId="5" xfId="0" applyFont="1" applyFill="1" applyBorder="1" applyAlignment="1">
      <alignment vertical="center" wrapText="1"/>
    </xf>
    <xf numFmtId="0" fontId="16" fillId="21" borderId="0" xfId="0" applyFont="1" applyFill="1" applyAlignment="1">
      <alignment horizontal="left" vertical="center" wrapText="1"/>
    </xf>
    <xf numFmtId="0" fontId="31" fillId="2" borderId="11" xfId="0" applyFont="1" applyFill="1" applyBorder="1" applyAlignment="1">
      <alignment horizontal="left" vertical="center" wrapText="1"/>
    </xf>
    <xf numFmtId="0" fontId="31" fillId="2" borderId="0" xfId="0" applyFont="1" applyFill="1" applyAlignment="1">
      <alignment horizontal="right" vertical="center" wrapText="1"/>
    </xf>
    <xf numFmtId="0" fontId="40" fillId="2" borderId="15" xfId="0" applyFont="1" applyFill="1" applyBorder="1" applyAlignment="1">
      <alignment horizontal="left" vertical="center"/>
    </xf>
    <xf numFmtId="0" fontId="31" fillId="2" borderId="5"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40" fillId="2" borderId="0" xfId="0" applyFont="1" applyFill="1" applyAlignment="1">
      <alignment horizontal="left" vertical="center" wrapText="1"/>
    </xf>
    <xf numFmtId="0" fontId="23" fillId="2" borderId="15"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23" fillId="2" borderId="0" xfId="0" applyFont="1" applyFill="1" applyAlignment="1">
      <alignment horizontal="left" vertical="top" wrapText="1"/>
    </xf>
    <xf numFmtId="0" fontId="23" fillId="2" borderId="15" xfId="0" quotePrefix="1" applyFont="1" applyFill="1" applyBorder="1" applyAlignment="1">
      <alignment vertical="center" wrapText="1"/>
    </xf>
    <xf numFmtId="0" fontId="23" fillId="2" borderId="11" xfId="0" quotePrefix="1" applyFont="1" applyFill="1" applyBorder="1" applyAlignment="1">
      <alignment vertical="center" wrapText="1"/>
    </xf>
    <xf numFmtId="0" fontId="89" fillId="2" borderId="16" xfId="0" quotePrefix="1" applyFont="1" applyFill="1" applyBorder="1" applyAlignment="1">
      <alignment horizontal="center" vertical="center" wrapText="1"/>
    </xf>
    <xf numFmtId="0" fontId="80" fillId="2" borderId="18" xfId="0" applyFont="1" applyFill="1" applyBorder="1" applyAlignment="1">
      <alignment horizontal="left" vertical="center" wrapText="1"/>
    </xf>
    <xf numFmtId="0" fontId="13" fillId="2" borderId="15" xfId="0" applyFont="1" applyFill="1" applyBorder="1" applyAlignment="1">
      <alignment horizontal="left" vertical="center" wrapText="1"/>
    </xf>
    <xf numFmtId="0" fontId="23" fillId="5" borderId="0" xfId="0" applyFont="1" applyFill="1" applyAlignment="1">
      <alignment horizontal="center" wrapText="1"/>
    </xf>
    <xf numFmtId="0" fontId="37" fillId="2" borderId="15" xfId="0" quotePrefix="1" applyFont="1" applyFill="1" applyBorder="1" applyAlignment="1">
      <alignment horizontal="left" vertical="center"/>
    </xf>
    <xf numFmtId="0" fontId="37" fillId="2" borderId="0" xfId="0" quotePrefix="1" applyFont="1" applyFill="1" applyAlignment="1">
      <alignment horizontal="left" vertical="center"/>
    </xf>
    <xf numFmtId="0" fontId="20" fillId="2" borderId="0" xfId="0" applyFont="1" applyFill="1" applyAlignment="1">
      <alignment horizontal="center" vertical="center" wrapText="1"/>
    </xf>
    <xf numFmtId="0" fontId="3" fillId="11" borderId="0" xfId="0" applyFont="1" applyFill="1" applyAlignment="1">
      <alignment horizontal="center" vertical="center" textRotation="90"/>
    </xf>
    <xf numFmtId="0" fontId="13" fillId="6" borderId="0" xfId="0" applyFont="1" applyFill="1" applyAlignment="1">
      <alignment horizontal="center" vertical="center"/>
    </xf>
    <xf numFmtId="0" fontId="10" fillId="5" borderId="0" xfId="0" quotePrefix="1" applyFont="1" applyFill="1" applyAlignment="1">
      <alignment vertical="top" wrapText="1"/>
    </xf>
    <xf numFmtId="0" fontId="3" fillId="2" borderId="16" xfId="0" applyFont="1" applyFill="1" applyBorder="1" applyAlignment="1">
      <alignment vertical="top" wrapText="1"/>
    </xf>
    <xf numFmtId="0" fontId="6" fillId="2" borderId="0" xfId="0" applyFont="1" applyFill="1" applyAlignment="1">
      <alignment vertical="top" wrapText="1"/>
    </xf>
    <xf numFmtId="0" fontId="75" fillId="5" borderId="0" xfId="0" applyFont="1" applyFill="1" applyAlignment="1">
      <alignment vertical="center" wrapText="1"/>
    </xf>
    <xf numFmtId="0" fontId="71" fillId="2" borderId="0" xfId="0" applyFont="1" applyFill="1" applyAlignment="1">
      <alignment wrapText="1"/>
    </xf>
    <xf numFmtId="0" fontId="97" fillId="2" borderId="0" xfId="0" applyFont="1" applyFill="1" applyAlignment="1">
      <alignment vertical="top" wrapText="1"/>
    </xf>
    <xf numFmtId="0" fontId="98" fillId="13" borderId="1" xfId="0" applyFont="1" applyFill="1" applyBorder="1" applyAlignment="1">
      <alignment vertical="top" wrapText="1"/>
    </xf>
    <xf numFmtId="0" fontId="23" fillId="2" borderId="16" xfId="0" applyFont="1" applyFill="1" applyBorder="1" applyAlignment="1">
      <alignment horizontal="left" vertical="top" wrapText="1"/>
    </xf>
    <xf numFmtId="0" fontId="48" fillId="2" borderId="0" xfId="0" applyFont="1" applyFill="1" applyAlignment="1">
      <alignment horizontal="left"/>
    </xf>
    <xf numFmtId="0" fontId="12" fillId="2" borderId="18" xfId="0" applyFont="1" applyFill="1" applyBorder="1" applyAlignment="1">
      <alignment horizontal="left" vertical="center" wrapText="1"/>
    </xf>
    <xf numFmtId="0" fontId="80" fillId="9" borderId="0" xfId="0" quotePrefix="1" applyFont="1" applyFill="1" applyAlignment="1">
      <alignment horizontal="left" vertical="center"/>
    </xf>
    <xf numFmtId="0" fontId="80" fillId="2" borderId="0" xfId="0" quotePrefix="1" applyFont="1" applyFill="1" applyAlignment="1">
      <alignment horizontal="left" vertical="center"/>
    </xf>
    <xf numFmtId="0" fontId="51" fillId="2" borderId="0" xfId="0" quotePrefix="1" applyFont="1" applyFill="1" applyAlignment="1">
      <alignment horizontal="left" vertical="center"/>
    </xf>
    <xf numFmtId="0" fontId="80" fillId="2" borderId="17" xfId="0" quotePrefix="1" applyFont="1" applyFill="1" applyBorder="1" applyAlignment="1">
      <alignment horizontal="left" vertical="center"/>
    </xf>
    <xf numFmtId="0" fontId="56" fillId="20" borderId="18" xfId="0" applyFont="1" applyFill="1" applyBorder="1" applyAlignment="1">
      <alignment vertical="center" wrapText="1"/>
    </xf>
    <xf numFmtId="0" fontId="19" fillId="20" borderId="5" xfId="0" applyFont="1" applyFill="1" applyBorder="1" applyAlignment="1">
      <alignment vertical="center"/>
    </xf>
    <xf numFmtId="0" fontId="23" fillId="2" borderId="16" xfId="0" quotePrefix="1" applyFont="1" applyFill="1" applyBorder="1" applyAlignment="1">
      <alignment horizontal="left" vertical="center" wrapText="1"/>
    </xf>
    <xf numFmtId="0" fontId="100" fillId="2" borderId="0" xfId="0" applyFont="1" applyFill="1" applyAlignment="1">
      <alignment horizontal="left" vertical="center" wrapText="1"/>
    </xf>
    <xf numFmtId="0" fontId="74" fillId="2" borderId="0" xfId="0" quotePrefix="1" applyFont="1" applyFill="1" applyAlignment="1">
      <alignment vertical="center" wrapText="1"/>
    </xf>
    <xf numFmtId="0" fontId="74" fillId="2" borderId="18" xfId="0" quotePrefix="1" applyFont="1" applyFill="1" applyBorder="1" applyAlignment="1">
      <alignment vertical="center" wrapText="1"/>
    </xf>
    <xf numFmtId="0" fontId="60" fillId="2" borderId="0" xfId="0" applyFont="1" applyFill="1" applyAlignment="1">
      <alignment horizontal="center" vertical="center" wrapText="1"/>
    </xf>
    <xf numFmtId="0" fontId="60" fillId="2" borderId="0" xfId="0" applyFont="1" applyFill="1" applyAlignment="1">
      <alignment horizontal="left" vertical="center" wrapText="1"/>
    </xf>
    <xf numFmtId="0" fontId="60" fillId="2" borderId="0" xfId="0" applyFont="1" applyFill="1" applyAlignment="1">
      <alignment horizontal="center" vertical="center"/>
    </xf>
    <xf numFmtId="1" fontId="60" fillId="2" borderId="11" xfId="0" applyNumberFormat="1" applyFont="1" applyFill="1" applyBorder="1" applyAlignment="1">
      <alignment horizontal="center" vertical="center" wrapText="1"/>
    </xf>
    <xf numFmtId="1" fontId="60" fillId="2" borderId="0" xfId="0" applyNumberFormat="1" applyFont="1" applyFill="1" applyAlignment="1">
      <alignment horizontal="center" vertical="center" wrapText="1"/>
    </xf>
    <xf numFmtId="2" fontId="60" fillId="5" borderId="18" xfId="0" applyNumberFormat="1" applyFont="1" applyFill="1" applyBorder="1" applyAlignment="1">
      <alignment horizontal="left" vertical="center" wrapText="1"/>
    </xf>
    <xf numFmtId="0" fontId="96" fillId="2" borderId="0" xfId="0" applyFont="1" applyFill="1" applyAlignment="1">
      <alignment wrapText="1"/>
    </xf>
    <xf numFmtId="0" fontId="94" fillId="2" borderId="0" xfId="0" applyFont="1" applyFill="1" applyAlignment="1">
      <alignment vertical="top" wrapText="1"/>
    </xf>
    <xf numFmtId="0" fontId="8" fillId="5" borderId="0" xfId="0" applyFont="1" applyFill="1"/>
    <xf numFmtId="0" fontId="8" fillId="5" borderId="0" xfId="0" applyFont="1" applyFill="1" applyAlignment="1">
      <alignment wrapText="1"/>
    </xf>
    <xf numFmtId="0" fontId="10" fillId="5" borderId="0" xfId="0" applyFont="1" applyFill="1"/>
    <xf numFmtId="0" fontId="58" fillId="5" borderId="0" xfId="0" applyFont="1" applyFill="1"/>
    <xf numFmtId="0" fontId="55" fillId="5" borderId="0" xfId="0" applyFont="1" applyFill="1"/>
    <xf numFmtId="0" fontId="6" fillId="5" borderId="0" xfId="0" applyFont="1" applyFill="1" applyAlignment="1">
      <alignment horizontal="left" wrapText="1"/>
    </xf>
    <xf numFmtId="0" fontId="8" fillId="2" borderId="0" xfId="0" applyFont="1" applyFill="1" applyAlignment="1">
      <alignment wrapText="1"/>
    </xf>
    <xf numFmtId="0" fontId="8" fillId="2" borderId="0" xfId="0" applyFont="1" applyFill="1" applyAlignment="1">
      <alignment horizontal="left" wrapText="1"/>
    </xf>
    <xf numFmtId="0" fontId="8" fillId="2" borderId="0" xfId="0" applyFont="1" applyFill="1"/>
    <xf numFmtId="0" fontId="58" fillId="2" borderId="0" xfId="0" applyFont="1" applyFill="1"/>
    <xf numFmtId="0" fontId="58" fillId="15" borderId="0" xfId="0" applyFont="1" applyFill="1" applyAlignment="1">
      <alignment horizontal="left"/>
    </xf>
    <xf numFmtId="0" fontId="1" fillId="5" borderId="0" xfId="0" applyFont="1" applyFill="1" applyAlignment="1">
      <alignment horizontal="left" wrapText="1"/>
    </xf>
    <xf numFmtId="0" fontId="11" fillId="8" borderId="0" xfId="0" applyFont="1" applyFill="1"/>
    <xf numFmtId="0" fontId="11" fillId="5" borderId="0" xfId="0" applyFont="1" applyFill="1" applyAlignment="1">
      <alignment horizontal="left" wrapText="1"/>
    </xf>
    <xf numFmtId="0" fontId="103" fillId="5" borderId="0" xfId="0" applyFont="1" applyFill="1"/>
    <xf numFmtId="0" fontId="59" fillId="8" borderId="0" xfId="0" applyFont="1" applyFill="1"/>
    <xf numFmtId="0" fontId="104" fillId="5" borderId="0" xfId="0" applyFont="1" applyFill="1" applyAlignment="1">
      <alignment horizontal="left" wrapText="1"/>
    </xf>
    <xf numFmtId="0" fontId="66" fillId="5" borderId="0" xfId="0" applyFont="1" applyFill="1" applyAlignment="1">
      <alignment horizontal="left" wrapText="1"/>
    </xf>
    <xf numFmtId="0" fontId="66" fillId="2" borderId="0" xfId="0" applyFont="1" applyFill="1" applyAlignment="1">
      <alignment horizontal="left" wrapText="1"/>
    </xf>
    <xf numFmtId="0" fontId="66" fillId="15" borderId="0" xfId="0" applyFont="1" applyFill="1"/>
    <xf numFmtId="0" fontId="66" fillId="5" borderId="0" xfId="0" applyFont="1" applyFill="1" applyAlignment="1">
      <alignment wrapText="1"/>
    </xf>
    <xf numFmtId="0" fontId="66" fillId="9" borderId="0" xfId="0" applyFont="1" applyFill="1" applyAlignment="1">
      <alignment wrapText="1"/>
    </xf>
    <xf numFmtId="2" fontId="52" fillId="17" borderId="28" xfId="0" applyNumberFormat="1" applyFont="1" applyFill="1" applyBorder="1" applyAlignment="1">
      <alignment horizontal="right" vertical="center" textRotation="90" wrapText="1"/>
    </xf>
    <xf numFmtId="0" fontId="23" fillId="6" borderId="3" xfId="0" applyFont="1" applyFill="1" applyBorder="1" applyAlignment="1">
      <alignment horizontal="center" vertical="top"/>
    </xf>
    <xf numFmtId="0" fontId="23" fillId="6" borderId="11" xfId="0" applyFont="1" applyFill="1" applyBorder="1" applyAlignment="1">
      <alignment horizontal="center" vertical="top"/>
    </xf>
    <xf numFmtId="0" fontId="85" fillId="2" borderId="15" xfId="0" applyFont="1" applyFill="1" applyBorder="1" applyAlignment="1">
      <alignment vertical="top" wrapText="1"/>
    </xf>
    <xf numFmtId="0" fontId="85" fillId="2" borderId="0" xfId="0" applyFont="1" applyFill="1" applyAlignment="1">
      <alignment vertical="top" wrapText="1"/>
    </xf>
    <xf numFmtId="0" fontId="23" fillId="22" borderId="17" xfId="0" quotePrefix="1" applyFont="1" applyFill="1" applyBorder="1" applyAlignment="1">
      <alignment horizontal="center" vertical="center"/>
    </xf>
    <xf numFmtId="0" fontId="23" fillId="23" borderId="17" xfId="0" quotePrefix="1" applyFont="1" applyFill="1" applyBorder="1" applyAlignment="1">
      <alignment horizontal="center" vertical="center"/>
    </xf>
    <xf numFmtId="0" fontId="19" fillId="24" borderId="17" xfId="0" quotePrefix="1" applyFont="1" applyFill="1" applyBorder="1" applyAlignment="1">
      <alignment horizontal="center" vertical="center"/>
    </xf>
    <xf numFmtId="0" fontId="19" fillId="25" borderId="17" xfId="0" quotePrefix="1" applyFont="1" applyFill="1" applyBorder="1" applyAlignment="1">
      <alignment horizontal="center" vertical="center"/>
    </xf>
    <xf numFmtId="0" fontId="19" fillId="26" borderId="17" xfId="0" quotePrefix="1" applyFont="1" applyFill="1" applyBorder="1" applyAlignment="1">
      <alignment horizontal="center" vertical="center"/>
    </xf>
    <xf numFmtId="0" fontId="19" fillId="27" borderId="17" xfId="0" quotePrefix="1" applyFont="1" applyFill="1" applyBorder="1" applyAlignment="1">
      <alignment horizontal="center" vertical="center"/>
    </xf>
    <xf numFmtId="0" fontId="23" fillId="28" borderId="17" xfId="0" quotePrefix="1" applyFont="1" applyFill="1" applyBorder="1" applyAlignment="1">
      <alignment horizontal="center" vertical="center"/>
    </xf>
    <xf numFmtId="0" fontId="23" fillId="8" borderId="17" xfId="0" quotePrefix="1" applyFont="1" applyFill="1" applyBorder="1" applyAlignment="1">
      <alignment horizontal="center" vertical="center"/>
    </xf>
    <xf numFmtId="0" fontId="19" fillId="29" borderId="17" xfId="0" quotePrefix="1" applyFont="1" applyFill="1" applyBorder="1" applyAlignment="1">
      <alignment horizontal="center" vertical="center"/>
    </xf>
    <xf numFmtId="0" fontId="100" fillId="2" borderId="16" xfId="0" applyFont="1" applyFill="1" applyBorder="1" applyAlignment="1">
      <alignment vertical="top" wrapText="1"/>
    </xf>
    <xf numFmtId="0" fontId="60" fillId="2" borderId="16" xfId="0" applyFont="1" applyFill="1" applyBorder="1" applyAlignment="1">
      <alignment vertical="top" wrapText="1"/>
    </xf>
    <xf numFmtId="0" fontId="60" fillId="2" borderId="0" xfId="0" applyFont="1" applyFill="1" applyAlignment="1">
      <alignment vertical="top" wrapText="1"/>
    </xf>
    <xf numFmtId="0" fontId="19" fillId="2" borderId="17" xfId="0" quotePrefix="1" applyFont="1" applyFill="1" applyBorder="1" applyAlignment="1">
      <alignment horizontal="center" vertical="center"/>
    </xf>
    <xf numFmtId="0" fontId="23" fillId="7" borderId="17" xfId="0" quotePrefix="1" applyFont="1" applyFill="1" applyBorder="1" applyAlignment="1">
      <alignment horizontal="center" vertical="center"/>
    </xf>
    <xf numFmtId="0" fontId="23" fillId="2" borderId="0" xfId="0" quotePrefix="1" applyFont="1" applyFill="1" applyAlignment="1">
      <alignment wrapText="1"/>
    </xf>
    <xf numFmtId="0" fontId="23" fillId="6" borderId="6" xfId="0" applyFont="1" applyFill="1" applyBorder="1" applyAlignment="1">
      <alignment vertical="top"/>
    </xf>
    <xf numFmtId="0" fontId="105" fillId="6" borderId="6" xfId="0" applyFont="1" applyFill="1" applyBorder="1" applyAlignment="1">
      <alignment vertical="top"/>
    </xf>
    <xf numFmtId="0" fontId="54" fillId="2" borderId="0" xfId="0" quotePrefix="1" applyFont="1" applyFill="1" applyAlignment="1">
      <alignment horizontal="right" vertical="center"/>
    </xf>
    <xf numFmtId="168" fontId="99" fillId="2" borderId="0" xfId="0" quotePrefix="1" applyNumberFormat="1" applyFont="1" applyFill="1" applyAlignment="1">
      <alignment vertical="top"/>
    </xf>
    <xf numFmtId="0" fontId="54" fillId="2" borderId="0" xfId="0" quotePrefix="1" applyFont="1" applyFill="1" applyAlignment="1">
      <alignment horizontal="right" vertical="center" wrapText="1"/>
    </xf>
    <xf numFmtId="0" fontId="53" fillId="2" borderId="0" xfId="0" quotePrefix="1" applyFont="1" applyFill="1" applyAlignment="1">
      <alignment horizontal="left" vertical="center" wrapText="1"/>
    </xf>
    <xf numFmtId="0" fontId="106" fillId="2" borderId="0" xfId="0" quotePrefix="1" applyFont="1" applyFill="1" applyAlignment="1">
      <alignment horizontal="left" vertical="center"/>
    </xf>
    <xf numFmtId="0" fontId="106" fillId="2" borderId="0" xfId="0" quotePrefix="1" applyFont="1" applyFill="1" applyAlignment="1">
      <alignment horizontal="center" vertical="center"/>
    </xf>
    <xf numFmtId="0" fontId="31" fillId="2" borderId="18" xfId="0" applyFont="1" applyFill="1" applyBorder="1" applyAlignment="1">
      <alignment horizontal="left" vertical="center" wrapText="1"/>
    </xf>
    <xf numFmtId="0" fontId="60" fillId="2" borderId="18" xfId="0" applyFont="1" applyFill="1" applyBorder="1" applyAlignment="1">
      <alignment horizontal="left" vertical="center" wrapText="1"/>
    </xf>
    <xf numFmtId="0" fontId="13" fillId="6" borderId="16" xfId="0" applyFont="1" applyFill="1" applyBorder="1" applyAlignment="1">
      <alignment horizontal="center" vertical="center"/>
    </xf>
    <xf numFmtId="0" fontId="23" fillId="2" borderId="17" xfId="0" quotePrefix="1" applyFont="1" applyFill="1" applyBorder="1" applyAlignment="1">
      <alignment horizontal="center" vertical="center"/>
    </xf>
    <xf numFmtId="0" fontId="1" fillId="2" borderId="5" xfId="0" applyFont="1" applyFill="1" applyBorder="1" applyAlignment="1">
      <alignment horizontal="left" vertical="center" wrapText="1"/>
    </xf>
    <xf numFmtId="164" fontId="13" fillId="2" borderId="8" xfId="0" applyNumberFormat="1" applyFont="1" applyFill="1" applyBorder="1" applyAlignment="1">
      <alignment horizontal="right" vertical="center" wrapText="1"/>
    </xf>
    <xf numFmtId="0" fontId="23" fillId="2" borderId="2" xfId="0" applyFont="1" applyFill="1" applyBorder="1" applyAlignment="1">
      <alignment horizontal="center" vertical="center"/>
    </xf>
    <xf numFmtId="2" fontId="60" fillId="2" borderId="18" xfId="0" applyNumberFormat="1" applyFont="1" applyFill="1" applyBorder="1" applyAlignment="1">
      <alignment horizontal="left" vertical="center" wrapText="1"/>
    </xf>
    <xf numFmtId="0" fontId="23" fillId="2" borderId="18" xfId="0" applyFont="1" applyFill="1" applyBorder="1" applyAlignment="1">
      <alignment horizontal="center" vertical="center" wrapText="1"/>
    </xf>
    <xf numFmtId="16" fontId="13" fillId="6" borderId="19" xfId="0" applyNumberFormat="1" applyFont="1" applyFill="1" applyBorder="1" applyAlignment="1">
      <alignment horizontal="center" vertical="top"/>
    </xf>
    <xf numFmtId="0" fontId="101" fillId="2" borderId="18" xfId="0" applyFont="1" applyFill="1" applyBorder="1" applyAlignment="1">
      <alignment horizontal="center" vertical="center" wrapText="1"/>
    </xf>
    <xf numFmtId="0" fontId="89" fillId="2" borderId="9" xfId="0" applyFont="1" applyFill="1" applyBorder="1" applyAlignment="1">
      <alignment horizontal="center" wrapText="1"/>
    </xf>
    <xf numFmtId="0" fontId="89" fillId="2" borderId="17" xfId="0" quotePrefix="1" applyFont="1" applyFill="1" applyBorder="1" applyAlignment="1">
      <alignment horizontal="center" wrapText="1"/>
    </xf>
    <xf numFmtId="0" fontId="13" fillId="6" borderId="7" xfId="0" applyFont="1" applyFill="1" applyBorder="1" applyAlignment="1">
      <alignment vertical="top"/>
    </xf>
    <xf numFmtId="0" fontId="13" fillId="6" borderId="12" xfId="0" applyFont="1" applyFill="1" applyBorder="1" applyAlignment="1">
      <alignment horizontal="center" vertical="center"/>
    </xf>
    <xf numFmtId="0" fontId="48" fillId="2" borderId="16" xfId="0" applyFont="1" applyFill="1" applyBorder="1" applyAlignment="1">
      <alignment horizontal="left" vertical="center" wrapText="1"/>
    </xf>
    <xf numFmtId="0" fontId="14" fillId="2" borderId="0" xfId="0" applyFont="1" applyFill="1" applyAlignment="1">
      <alignment horizontal="center" vertical="top"/>
    </xf>
    <xf numFmtId="0" fontId="57" fillId="2" borderId="0" xfId="0" applyFont="1" applyFill="1" applyAlignment="1">
      <alignment vertical="center"/>
    </xf>
    <xf numFmtId="14" fontId="23" fillId="2" borderId="0" xfId="0" applyNumberFormat="1" applyFont="1" applyFill="1" applyAlignment="1">
      <alignment horizontal="center" vertical="center"/>
    </xf>
    <xf numFmtId="0" fontId="31" fillId="2" borderId="19" xfId="0" applyFont="1" applyFill="1" applyBorder="1" applyAlignment="1">
      <alignment vertical="center" wrapText="1"/>
    </xf>
    <xf numFmtId="0" fontId="31" fillId="2" borderId="18" xfId="0" applyFont="1" applyFill="1" applyBorder="1" applyAlignment="1">
      <alignment vertical="center" wrapText="1"/>
    </xf>
    <xf numFmtId="0" fontId="26" fillId="2" borderId="0" xfId="0" applyFont="1" applyFill="1" applyAlignment="1">
      <alignment horizontal="left" vertical="center" wrapText="1"/>
    </xf>
    <xf numFmtId="0" fontId="57" fillId="2" borderId="9" xfId="0" quotePrefix="1" applyFont="1" applyFill="1" applyBorder="1" applyAlignment="1">
      <alignment vertical="center" wrapText="1"/>
    </xf>
    <xf numFmtId="0" fontId="108" fillId="2" borderId="0" xfId="0" quotePrefix="1" applyFont="1" applyFill="1" applyAlignment="1">
      <alignment vertical="center"/>
    </xf>
    <xf numFmtId="0" fontId="108" fillId="2" borderId="15" xfId="0" applyFont="1" applyFill="1" applyBorder="1" applyAlignment="1">
      <alignment vertical="top" wrapText="1"/>
    </xf>
    <xf numFmtId="0" fontId="108" fillId="2" borderId="0" xfId="0" quotePrefix="1" applyFont="1" applyFill="1" applyAlignment="1">
      <alignment horizontal="left" vertical="center"/>
    </xf>
    <xf numFmtId="0" fontId="108" fillId="2" borderId="17" xfId="0" quotePrefix="1" applyFont="1" applyFill="1" applyBorder="1" applyAlignment="1">
      <alignment vertical="center"/>
    </xf>
    <xf numFmtId="0" fontId="108" fillId="2" borderId="0" xfId="0" applyFont="1" applyFill="1" applyAlignment="1">
      <alignment vertical="top"/>
    </xf>
    <xf numFmtId="0" fontId="23" fillId="2" borderId="0" xfId="0" applyFont="1" applyFill="1"/>
    <xf numFmtId="0" fontId="110" fillId="6" borderId="3" xfId="0" applyFont="1" applyFill="1" applyBorder="1" applyAlignment="1">
      <alignment horizontal="center" vertical="top"/>
    </xf>
    <xf numFmtId="0" fontId="110" fillId="6" borderId="7" xfId="0" applyFont="1" applyFill="1" applyBorder="1" applyAlignment="1">
      <alignment horizontal="center" vertical="center"/>
    </xf>
    <xf numFmtId="0" fontId="110" fillId="6" borderId="6" xfId="0" applyFont="1" applyFill="1" applyBorder="1" applyAlignment="1">
      <alignment horizontal="center" vertical="center"/>
    </xf>
    <xf numFmtId="0" fontId="110" fillId="6" borderId="3" xfId="0" applyFont="1" applyFill="1" applyBorder="1" applyAlignment="1">
      <alignment horizontal="center" vertical="center"/>
    </xf>
    <xf numFmtId="0" fontId="110" fillId="6" borderId="11" xfId="0" applyFont="1" applyFill="1" applyBorder="1" applyAlignment="1">
      <alignment vertical="top"/>
    </xf>
    <xf numFmtId="0" fontId="40" fillId="2" borderId="15" xfId="0" applyFont="1" applyFill="1" applyBorder="1" applyAlignment="1">
      <alignment vertical="center" wrapText="1"/>
    </xf>
    <xf numFmtId="0" fontId="40" fillId="2" borderId="0" xfId="0" applyFont="1" applyFill="1" applyAlignment="1">
      <alignment vertical="center" wrapText="1"/>
    </xf>
    <xf numFmtId="0" fontId="40" fillId="2" borderId="11" xfId="0" applyFont="1" applyFill="1" applyBorder="1" applyAlignment="1">
      <alignment vertical="center" wrapText="1"/>
    </xf>
    <xf numFmtId="0" fontId="23" fillId="2" borderId="0" xfId="0" quotePrefix="1" applyFont="1" applyFill="1" applyAlignment="1">
      <alignment vertical="top" wrapText="1"/>
    </xf>
    <xf numFmtId="0" fontId="26" fillId="2" borderId="18" xfId="0" applyFont="1" applyFill="1" applyBorder="1" applyAlignment="1">
      <alignment vertical="center"/>
    </xf>
    <xf numFmtId="0" fontId="110" fillId="6" borderId="2" xfId="0" applyFont="1" applyFill="1" applyBorder="1" applyAlignment="1">
      <alignment horizontal="center" vertical="center"/>
    </xf>
    <xf numFmtId="0" fontId="57" fillId="2" borderId="18" xfId="0" applyFont="1" applyFill="1" applyBorder="1" applyAlignment="1">
      <alignment vertical="center"/>
    </xf>
    <xf numFmtId="0" fontId="108" fillId="2" borderId="19" xfId="0" applyFont="1" applyFill="1" applyBorder="1" applyAlignment="1">
      <alignment vertical="center"/>
    </xf>
    <xf numFmtId="0" fontId="108" fillId="2" borderId="18" xfId="0" applyFont="1" applyFill="1" applyBorder="1" applyAlignment="1">
      <alignment vertical="center"/>
    </xf>
    <xf numFmtId="0" fontId="57" fillId="2" borderId="18" xfId="0" applyFont="1" applyFill="1" applyBorder="1" applyAlignment="1">
      <alignment horizontal="right" vertical="center"/>
    </xf>
    <xf numFmtId="0" fontId="57" fillId="2" borderId="18" xfId="0" applyFont="1" applyFill="1" applyBorder="1" applyAlignment="1">
      <alignment horizontal="left" vertical="center"/>
    </xf>
    <xf numFmtId="0" fontId="26" fillId="2" borderId="0" xfId="0" quotePrefix="1" applyFont="1" applyFill="1" applyAlignment="1">
      <alignment wrapText="1"/>
    </xf>
    <xf numFmtId="168" fontId="3" fillId="2" borderId="0" xfId="0" quotePrefix="1" applyNumberFormat="1" applyFont="1" applyFill="1" applyAlignment="1">
      <alignment vertical="center"/>
    </xf>
    <xf numFmtId="0" fontId="40" fillId="2" borderId="0" xfId="0" applyFont="1" applyFill="1" applyAlignment="1">
      <alignment vertical="top" wrapText="1"/>
    </xf>
    <xf numFmtId="0" fontId="31" fillId="2" borderId="0" xfId="0" applyFont="1" applyFill="1" applyAlignment="1">
      <alignment vertical="center" wrapText="1"/>
    </xf>
    <xf numFmtId="0" fontId="48" fillId="2" borderId="0" xfId="0" applyFont="1" applyFill="1" applyAlignment="1">
      <alignment vertical="center" wrapText="1"/>
    </xf>
    <xf numFmtId="0" fontId="0" fillId="2" borderId="0" xfId="0" applyFill="1" applyAlignment="1">
      <alignment horizontal="left"/>
    </xf>
    <xf numFmtId="0" fontId="0" fillId="0" borderId="18" xfId="0" applyBorder="1"/>
    <xf numFmtId="0" fontId="110" fillId="6" borderId="11" xfId="0" applyFont="1" applyFill="1" applyBorder="1" applyAlignment="1">
      <alignment horizontal="center" vertical="top"/>
    </xf>
    <xf numFmtId="2" fontId="30" fillId="2" borderId="11" xfId="1" applyNumberFormat="1" applyFont="1" applyFill="1" applyBorder="1" applyAlignment="1">
      <alignment vertical="top"/>
    </xf>
    <xf numFmtId="0" fontId="110" fillId="6" borderId="0" xfId="0" applyFont="1" applyFill="1" applyAlignment="1">
      <alignment vertical="center"/>
    </xf>
    <xf numFmtId="0" fontId="106" fillId="2" borderId="0" xfId="0" quotePrefix="1" applyFont="1" applyFill="1" applyAlignment="1">
      <alignment vertical="center"/>
    </xf>
    <xf numFmtId="0" fontId="31" fillId="2" borderId="0" xfId="0" quotePrefix="1" applyFont="1" applyFill="1" applyAlignment="1">
      <alignment horizontal="left" vertical="center"/>
    </xf>
    <xf numFmtId="0" fontId="23" fillId="2" borderId="0" xfId="0" quotePrefix="1" applyFont="1" applyFill="1" applyAlignment="1">
      <alignment horizontal="left" vertical="center"/>
    </xf>
    <xf numFmtId="0" fontId="110" fillId="6" borderId="0" xfId="0" applyFont="1" applyFill="1" applyAlignment="1">
      <alignment horizontal="center" vertical="center"/>
    </xf>
    <xf numFmtId="0" fontId="110" fillId="6" borderId="0" xfId="0" applyFont="1" applyFill="1" applyAlignment="1">
      <alignment vertical="top"/>
    </xf>
    <xf numFmtId="0" fontId="108" fillId="2" borderId="17" xfId="0" quotePrefix="1" applyFont="1" applyFill="1" applyBorder="1" applyAlignment="1">
      <alignment horizontal="left" vertical="center"/>
    </xf>
    <xf numFmtId="1" fontId="26" fillId="2" borderId="11" xfId="0" applyNumberFormat="1" applyFont="1" applyFill="1" applyBorder="1" applyAlignment="1">
      <alignment horizontal="left" vertical="center" wrapText="1"/>
    </xf>
    <xf numFmtId="1" fontId="26" fillId="2" borderId="15" xfId="0" applyNumberFormat="1" applyFont="1" applyFill="1" applyBorder="1" applyAlignment="1">
      <alignment horizontal="left" vertical="center" wrapText="1"/>
    </xf>
    <xf numFmtId="0" fontId="30" fillId="2" borderId="0" xfId="0" applyFont="1" applyFill="1" applyAlignment="1">
      <alignment horizontal="left" vertical="center"/>
    </xf>
    <xf numFmtId="0" fontId="110" fillId="6" borderId="21" xfId="0" applyFont="1" applyFill="1" applyBorder="1" applyAlignment="1">
      <alignment horizontal="center" vertical="center"/>
    </xf>
    <xf numFmtId="49" fontId="110" fillId="6" borderId="11" xfId="0" applyNumberFormat="1" applyFont="1" applyFill="1" applyBorder="1" applyAlignment="1">
      <alignment vertical="top"/>
    </xf>
    <xf numFmtId="16" fontId="110" fillId="6" borderId="11" xfId="0" applyNumberFormat="1" applyFont="1" applyFill="1" applyBorder="1" applyAlignment="1">
      <alignment vertical="top"/>
    </xf>
    <xf numFmtId="16" fontId="109" fillId="6" borderId="11" xfId="0" applyNumberFormat="1" applyFont="1" applyFill="1" applyBorder="1" applyAlignment="1">
      <alignment vertical="top"/>
    </xf>
    <xf numFmtId="16" fontId="13" fillId="6" borderId="11" xfId="0" applyNumberFormat="1" applyFont="1" applyFill="1" applyBorder="1" applyAlignment="1">
      <alignment vertical="top"/>
    </xf>
    <xf numFmtId="16" fontId="13" fillId="6" borderId="21" xfId="0" applyNumberFormat="1" applyFont="1" applyFill="1" applyBorder="1" applyAlignment="1">
      <alignment vertical="top"/>
    </xf>
    <xf numFmtId="0" fontId="110" fillId="6" borderId="9" xfId="0" applyFont="1" applyFill="1" applyBorder="1" applyAlignment="1">
      <alignment horizontal="center" vertical="center"/>
    </xf>
    <xf numFmtId="0" fontId="89" fillId="2" borderId="9"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31" fillId="2" borderId="18" xfId="0" applyFont="1" applyFill="1" applyBorder="1" applyAlignment="1">
      <alignment vertical="top" wrapText="1"/>
    </xf>
    <xf numFmtId="2" fontId="26" fillId="2" borderId="0" xfId="1" applyNumberFormat="1" applyFont="1" applyFill="1" applyAlignment="1"/>
    <xf numFmtId="2" fontId="31" fillId="2" borderId="0" xfId="1" applyNumberFormat="1" applyFont="1" applyFill="1" applyAlignment="1"/>
    <xf numFmtId="2" fontId="108" fillId="2" borderId="11" xfId="1" applyNumberFormat="1" applyFont="1" applyFill="1" applyBorder="1" applyAlignment="1">
      <alignment wrapText="1"/>
    </xf>
    <xf numFmtId="0" fontId="108" fillId="2" borderId="18" xfId="0" applyFont="1" applyFill="1" applyBorder="1" applyAlignment="1">
      <alignment wrapText="1"/>
    </xf>
    <xf numFmtId="0" fontId="57" fillId="2" borderId="18" xfId="0" applyFont="1" applyFill="1" applyBorder="1" applyAlignment="1">
      <alignment horizontal="center" wrapText="1"/>
    </xf>
    <xf numFmtId="0" fontId="114" fillId="0" borderId="0" xfId="0" applyFont="1"/>
    <xf numFmtId="0" fontId="114" fillId="9" borderId="0" xfId="0" applyFont="1" applyFill="1"/>
    <xf numFmtId="0" fontId="78" fillId="2" borderId="0" xfId="0" applyFont="1" applyFill="1" applyAlignment="1">
      <alignment horizontal="left" wrapText="1"/>
    </xf>
    <xf numFmtId="0" fontId="40" fillId="2" borderId="0" xfId="0" applyFont="1" applyFill="1" applyAlignment="1">
      <alignment horizontal="left"/>
    </xf>
    <xf numFmtId="0" fontId="108" fillId="2" borderId="0" xfId="0" quotePrefix="1" applyFont="1" applyFill="1" applyAlignment="1">
      <alignment horizontal="left" vertical="top" wrapText="1"/>
    </xf>
    <xf numFmtId="0" fontId="108" fillId="2" borderId="17"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108" fillId="2" borderId="5" xfId="0" applyFont="1" applyFill="1" applyBorder="1" applyAlignment="1">
      <alignment horizontal="left" vertical="center" wrapText="1"/>
    </xf>
    <xf numFmtId="0" fontId="31" fillId="2" borderId="0" xfId="0" applyFont="1" applyFill="1" applyAlignment="1">
      <alignment horizontal="left" vertical="top"/>
    </xf>
    <xf numFmtId="0" fontId="116" fillId="6" borderId="22" xfId="0" applyFont="1" applyFill="1" applyBorder="1" applyAlignment="1">
      <alignment horizontal="left" vertical="top" wrapText="1"/>
    </xf>
    <xf numFmtId="0" fontId="117" fillId="6" borderId="22" xfId="0" applyFont="1" applyFill="1" applyBorder="1" applyAlignment="1">
      <alignment horizontal="left" vertical="top" wrapText="1"/>
    </xf>
    <xf numFmtId="0" fontId="3" fillId="16" borderId="0" xfId="0" applyFont="1" applyFill="1" applyAlignment="1">
      <alignment horizontal="center"/>
    </xf>
    <xf numFmtId="0" fontId="8" fillId="8" borderId="29" xfId="0" applyFont="1" applyFill="1" applyBorder="1" applyAlignment="1">
      <alignment horizontal="left" wrapText="1"/>
    </xf>
    <xf numFmtId="0" fontId="6" fillId="8" borderId="29" xfId="0" applyFont="1" applyFill="1" applyBorder="1" applyAlignment="1">
      <alignment horizontal="left" wrapText="1"/>
    </xf>
    <xf numFmtId="0" fontId="6" fillId="2" borderId="0" xfId="0" applyFont="1" applyFill="1"/>
    <xf numFmtId="0" fontId="6" fillId="0" borderId="0" xfId="0" applyFont="1"/>
    <xf numFmtId="0" fontId="33" fillId="8" borderId="29" xfId="0" applyFont="1" applyFill="1" applyBorder="1"/>
    <xf numFmtId="0" fontId="25" fillId="7" borderId="29" xfId="0" applyFont="1" applyFill="1" applyBorder="1"/>
    <xf numFmtId="0" fontId="25" fillId="8" borderId="29" xfId="0" applyFont="1" applyFill="1" applyBorder="1"/>
    <xf numFmtId="0" fontId="0" fillId="8" borderId="29" xfId="0" applyFill="1" applyBorder="1"/>
    <xf numFmtId="0" fontId="25" fillId="5" borderId="45" xfId="0" applyFont="1" applyFill="1" applyBorder="1" applyAlignment="1">
      <alignment horizontal="left"/>
    </xf>
    <xf numFmtId="0" fontId="25" fillId="5" borderId="47" xfId="0" applyFont="1" applyFill="1" applyBorder="1" applyAlignment="1">
      <alignment horizontal="left"/>
    </xf>
    <xf numFmtId="0" fontId="16" fillId="21" borderId="12" xfId="0" applyFont="1" applyFill="1" applyBorder="1" applyAlignment="1">
      <alignment horizontal="left" vertical="center" wrapText="1"/>
    </xf>
    <xf numFmtId="0" fontId="16" fillId="21" borderId="5" xfId="0" applyFont="1" applyFill="1" applyBorder="1" applyAlignment="1">
      <alignment horizontal="left" vertical="center" wrapText="1"/>
    </xf>
    <xf numFmtId="0" fontId="16" fillId="21" borderId="8" xfId="0" applyFont="1" applyFill="1" applyBorder="1" applyAlignment="1">
      <alignment horizontal="left" vertical="center" wrapText="1"/>
    </xf>
    <xf numFmtId="0" fontId="12" fillId="5" borderId="12" xfId="0" applyFont="1" applyFill="1" applyBorder="1" applyAlignment="1">
      <alignment horizontal="center" vertical="center" wrapText="1"/>
    </xf>
    <xf numFmtId="0" fontId="1" fillId="2" borderId="17" xfId="0" applyFont="1" applyFill="1" applyBorder="1" applyAlignment="1">
      <alignment horizontal="right" vertical="top"/>
    </xf>
    <xf numFmtId="0" fontId="75" fillId="13" borderId="0" xfId="0" applyFont="1" applyFill="1" applyAlignment="1">
      <alignment vertical="top" wrapText="1"/>
    </xf>
    <xf numFmtId="0" fontId="3" fillId="2" borderId="3" xfId="0" applyFont="1" applyFill="1" applyBorder="1" applyAlignment="1">
      <alignment horizontal="left" vertical="top" wrapText="1"/>
    </xf>
    <xf numFmtId="0" fontId="3" fillId="2" borderId="0" xfId="0" applyFont="1" applyFill="1" applyAlignment="1">
      <alignment horizontal="left" vertical="top" wrapText="1"/>
    </xf>
    <xf numFmtId="0" fontId="7" fillId="0" borderId="6" xfId="0" applyFont="1" applyBorder="1" applyAlignment="1">
      <alignment horizontal="left" vertical="top" wrapText="1"/>
    </xf>
    <xf numFmtId="0" fontId="7" fillId="0" borderId="6" xfId="0" applyFont="1" applyBorder="1" applyAlignment="1">
      <alignment horizontal="left" vertical="top"/>
    </xf>
    <xf numFmtId="0" fontId="1" fillId="0" borderId="0" xfId="0" applyFont="1" applyAlignment="1">
      <alignment horizontal="left" vertical="top"/>
    </xf>
    <xf numFmtId="0" fontId="11" fillId="5" borderId="13" xfId="0" applyFont="1" applyFill="1" applyBorder="1" applyAlignment="1">
      <alignment horizontal="right" vertical="top"/>
    </xf>
    <xf numFmtId="16" fontId="8" fillId="7" borderId="13" xfId="0" applyNumberFormat="1" applyFont="1" applyFill="1" applyBorder="1" applyAlignment="1">
      <alignment horizontal="right" vertical="top"/>
    </xf>
    <xf numFmtId="172" fontId="57" fillId="2" borderId="18" xfId="0" applyNumberFormat="1" applyFont="1" applyFill="1" applyBorder="1" applyAlignment="1">
      <alignment horizontal="left" vertical="center"/>
    </xf>
    <xf numFmtId="0" fontId="108" fillId="2" borderId="18" xfId="0" quotePrefix="1" applyFont="1" applyFill="1" applyBorder="1" applyAlignment="1">
      <alignment horizontal="left" vertical="center" wrapText="1"/>
    </xf>
    <xf numFmtId="0" fontId="23" fillId="2" borderId="16" xfId="0" quotePrefix="1" applyFont="1" applyFill="1" applyBorder="1" applyAlignment="1">
      <alignment vertical="center" wrapText="1"/>
    </xf>
    <xf numFmtId="0" fontId="53" fillId="2" borderId="16" xfId="0" quotePrefix="1" applyFont="1" applyFill="1" applyBorder="1" applyAlignment="1">
      <alignment vertical="center"/>
    </xf>
    <xf numFmtId="0" fontId="1" fillId="8" borderId="29" xfId="0" applyFont="1" applyFill="1" applyBorder="1" applyAlignment="1">
      <alignment wrapText="1"/>
    </xf>
    <xf numFmtId="0" fontId="14" fillId="8" borderId="29" xfId="0" applyFont="1" applyFill="1" applyBorder="1" applyAlignment="1">
      <alignment horizontal="left" wrapText="1"/>
    </xf>
    <xf numFmtId="0" fontId="2" fillId="2" borderId="0" xfId="0" applyFont="1" applyFill="1"/>
    <xf numFmtId="0" fontId="44" fillId="7" borderId="12" xfId="0" applyFont="1" applyFill="1" applyBorder="1" applyAlignment="1" applyProtection="1">
      <alignment horizontal="center" vertical="center"/>
      <protection locked="0"/>
    </xf>
    <xf numFmtId="0" fontId="44" fillId="5" borderId="7" xfId="0" applyFont="1" applyFill="1" applyBorder="1" applyAlignment="1" applyProtection="1">
      <alignment horizontal="center" vertical="center"/>
      <protection locked="0"/>
    </xf>
    <xf numFmtId="0" fontId="44" fillId="12" borderId="12" xfId="0" applyFont="1" applyFill="1" applyBorder="1" applyAlignment="1" applyProtection="1">
      <alignment horizontal="center" vertical="center"/>
      <protection locked="0"/>
    </xf>
    <xf numFmtId="0" fontId="13" fillId="5" borderId="0" xfId="0" applyFont="1" applyFill="1" applyAlignment="1" applyProtection="1">
      <alignment vertical="top"/>
      <protection locked="0"/>
    </xf>
    <xf numFmtId="0" fontId="13" fillId="2" borderId="6" xfId="0" applyFont="1" applyFill="1" applyBorder="1" applyAlignment="1" applyProtection="1">
      <alignment vertical="center"/>
      <protection locked="0"/>
    </xf>
    <xf numFmtId="0" fontId="13" fillId="2" borderId="3" xfId="0" applyFont="1" applyFill="1" applyBorder="1" applyAlignment="1" applyProtection="1">
      <alignment horizontal="center" vertical="center"/>
      <protection locked="0"/>
    </xf>
    <xf numFmtId="0" fontId="13" fillId="5" borderId="3" xfId="0" applyFont="1" applyFill="1" applyBorder="1" applyAlignment="1" applyProtection="1">
      <alignment horizontal="right" vertical="center"/>
      <protection locked="0"/>
    </xf>
    <xf numFmtId="0" fontId="13" fillId="5" borderId="3" xfId="0" applyFont="1" applyFill="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13" fillId="5" borderId="6" xfId="0" applyFont="1" applyFill="1" applyBorder="1" applyAlignment="1" applyProtection="1">
      <alignment vertical="center" textRotation="90"/>
      <protection locked="0"/>
    </xf>
    <xf numFmtId="0" fontId="13" fillId="5" borderId="11" xfId="0" applyFont="1" applyFill="1" applyBorder="1" applyAlignment="1" applyProtection="1">
      <alignment vertical="top"/>
      <protection locked="0"/>
    </xf>
    <xf numFmtId="0" fontId="44" fillId="7" borderId="12" xfId="0" applyFont="1" applyFill="1" applyBorder="1" applyAlignment="1" applyProtection="1">
      <alignment vertical="center"/>
      <protection locked="0"/>
    </xf>
    <xf numFmtId="1" fontId="20" fillId="5" borderId="3" xfId="0" applyNumberFormat="1" applyFont="1" applyFill="1" applyBorder="1" applyAlignment="1" applyProtection="1">
      <alignment vertical="center"/>
      <protection locked="0"/>
    </xf>
    <xf numFmtId="0" fontId="63" fillId="2" borderId="0" xfId="0" applyFont="1" applyFill="1" applyAlignment="1" applyProtection="1">
      <alignment horizontal="left" vertical="center" wrapText="1"/>
      <protection hidden="1"/>
    </xf>
    <xf numFmtId="2" fontId="3" fillId="2" borderId="0" xfId="0" applyNumberFormat="1" applyFont="1" applyFill="1" applyAlignment="1" applyProtection="1">
      <alignment horizontal="left" vertical="center" wrapText="1"/>
      <protection hidden="1"/>
    </xf>
    <xf numFmtId="1" fontId="3" fillId="2" borderId="0" xfId="0" applyNumberFormat="1" applyFont="1" applyFill="1" applyAlignment="1" applyProtection="1">
      <alignment horizontal="left" vertical="center" wrapText="1"/>
      <protection hidden="1"/>
    </xf>
    <xf numFmtId="0" fontId="19" fillId="2" borderId="0" xfId="0" applyFont="1" applyFill="1" applyAlignment="1" applyProtection="1">
      <alignment horizontal="left" wrapText="1"/>
      <protection hidden="1"/>
    </xf>
    <xf numFmtId="0" fontId="19" fillId="2" borderId="0" xfId="0" applyFont="1" applyFill="1" applyAlignment="1" applyProtection="1">
      <alignment wrapText="1"/>
      <protection hidden="1"/>
    </xf>
    <xf numFmtId="0" fontId="19" fillId="2" borderId="11" xfId="0" applyFont="1" applyFill="1" applyBorder="1" applyAlignment="1" applyProtection="1">
      <alignment wrapText="1"/>
      <protection hidden="1"/>
    </xf>
    <xf numFmtId="1" fontId="19" fillId="2" borderId="0" xfId="0" applyNumberFormat="1" applyFont="1" applyFill="1" applyAlignment="1" applyProtection="1">
      <alignment horizontal="left" vertical="top" wrapText="1"/>
      <protection hidden="1"/>
    </xf>
    <xf numFmtId="1" fontId="19" fillId="2" borderId="0" xfId="0" applyNumberFormat="1" applyFont="1" applyFill="1" applyAlignment="1" applyProtection="1">
      <alignment horizontal="left" wrapText="1"/>
      <protection hidden="1"/>
    </xf>
    <xf numFmtId="1" fontId="19" fillId="2" borderId="11" xfId="0" applyNumberFormat="1" applyFont="1" applyFill="1" applyBorder="1" applyAlignment="1" applyProtection="1">
      <alignment wrapText="1"/>
      <protection hidden="1"/>
    </xf>
    <xf numFmtId="0" fontId="67" fillId="34" borderId="18" xfId="0" applyFont="1" applyFill="1" applyBorder="1" applyAlignment="1">
      <alignment horizontal="left" vertical="center" wrapText="1"/>
    </xf>
    <xf numFmtId="0" fontId="56" fillId="34" borderId="18" xfId="0" applyFont="1" applyFill="1" applyBorder="1" applyAlignment="1">
      <alignment vertical="center" wrapText="1"/>
    </xf>
    <xf numFmtId="0" fontId="67" fillId="34" borderId="25" xfId="0" applyFont="1" applyFill="1" applyBorder="1" applyAlignment="1">
      <alignment vertical="center" wrapText="1"/>
    </xf>
    <xf numFmtId="0" fontId="50" fillId="34" borderId="5" xfId="0" applyFont="1" applyFill="1" applyBorder="1" applyAlignment="1">
      <alignment horizontal="left" vertical="center" wrapText="1"/>
    </xf>
    <xf numFmtId="0" fontId="19" fillId="34" borderId="5" xfId="0" applyFont="1" applyFill="1" applyBorder="1" applyAlignment="1">
      <alignment vertical="center"/>
    </xf>
    <xf numFmtId="0" fontId="50" fillId="34" borderId="5" xfId="0" applyFont="1" applyFill="1" applyBorder="1" applyAlignment="1">
      <alignment horizontal="left" vertical="center"/>
    </xf>
    <xf numFmtId="0" fontId="56" fillId="34" borderId="12" xfId="0" applyFont="1" applyFill="1" applyBorder="1" applyAlignment="1">
      <alignment vertical="center" wrapText="1"/>
    </xf>
    <xf numFmtId="0" fontId="56" fillId="34" borderId="5" xfId="0" applyFont="1" applyFill="1" applyBorder="1" applyAlignment="1">
      <alignment vertical="center" wrapText="1"/>
    </xf>
    <xf numFmtId="0" fontId="56" fillId="34" borderId="5" xfId="0" applyFont="1" applyFill="1" applyBorder="1" applyAlignment="1">
      <alignment horizontal="right" vertical="center" wrapText="1"/>
    </xf>
    <xf numFmtId="0" fontId="12" fillId="38" borderId="12" xfId="0" applyFont="1" applyFill="1" applyBorder="1" applyAlignment="1">
      <alignment vertical="center" wrapText="1"/>
    </xf>
    <xf numFmtId="0" fontId="6" fillId="38" borderId="5" xfId="0" applyFont="1" applyFill="1" applyBorder="1" applyAlignment="1">
      <alignment horizontal="left" vertical="center" wrapText="1"/>
    </xf>
    <xf numFmtId="0" fontId="1" fillId="38" borderId="5" xfId="0" applyFont="1" applyFill="1" applyBorder="1" applyAlignment="1">
      <alignment horizontal="left" vertical="center" wrapText="1"/>
    </xf>
    <xf numFmtId="0" fontId="12" fillId="38" borderId="5" xfId="0" applyFont="1" applyFill="1" applyBorder="1" applyAlignment="1">
      <alignment vertical="center" wrapText="1"/>
    </xf>
    <xf numFmtId="164" fontId="13" fillId="38" borderId="8" xfId="0" applyNumberFormat="1" applyFont="1" applyFill="1" applyBorder="1" applyAlignment="1">
      <alignment horizontal="right" vertical="center" wrapText="1"/>
    </xf>
    <xf numFmtId="0" fontId="27" fillId="38" borderId="5" xfId="0" applyFont="1" applyFill="1" applyBorder="1" applyAlignment="1">
      <alignment vertical="center" wrapText="1"/>
    </xf>
    <xf numFmtId="0" fontId="27" fillId="38" borderId="12" xfId="0" applyFont="1" applyFill="1" applyBorder="1" applyAlignment="1">
      <alignment vertical="center" wrapText="1"/>
    </xf>
    <xf numFmtId="0" fontId="1" fillId="38" borderId="5" xfId="0" applyFont="1" applyFill="1" applyBorder="1" applyAlignment="1">
      <alignment vertical="center" wrapText="1"/>
    </xf>
    <xf numFmtId="2" fontId="12" fillId="38" borderId="8" xfId="0" applyNumberFormat="1" applyFont="1" applyFill="1" applyBorder="1" applyAlignment="1">
      <alignment horizontal="right" vertical="center" wrapText="1"/>
    </xf>
    <xf numFmtId="2" fontId="13" fillId="38" borderId="8" xfId="0" applyNumberFormat="1" applyFont="1" applyFill="1" applyBorder="1" applyAlignment="1">
      <alignment horizontal="right" vertical="center" wrapText="1"/>
    </xf>
    <xf numFmtId="0" fontId="89" fillId="5" borderId="9" xfId="0" applyFont="1" applyFill="1" applyBorder="1" applyAlignment="1">
      <alignment horizontal="left" vertical="center" wrapText="1"/>
    </xf>
    <xf numFmtId="0" fontId="89" fillId="5" borderId="17" xfId="0" applyFont="1" applyFill="1" applyBorder="1" applyAlignment="1">
      <alignment horizontal="left" vertical="center" wrapText="1"/>
    </xf>
    <xf numFmtId="0" fontId="122" fillId="35" borderId="3" xfId="0" applyFont="1" applyFill="1" applyBorder="1" applyAlignment="1">
      <alignment horizontal="center" vertical="center"/>
    </xf>
    <xf numFmtId="0" fontId="122" fillId="35" borderId="2" xfId="0" applyFont="1" applyFill="1" applyBorder="1" applyAlignment="1">
      <alignment horizontal="center" vertical="center"/>
    </xf>
    <xf numFmtId="0" fontId="122" fillId="35" borderId="9" xfId="0" applyFont="1" applyFill="1" applyBorder="1" applyAlignment="1">
      <alignment horizontal="center" vertical="center"/>
    </xf>
    <xf numFmtId="0" fontId="122" fillId="35" borderId="7" xfId="0" applyFont="1" applyFill="1" applyBorder="1" applyAlignment="1">
      <alignment horizontal="center" vertical="center"/>
    </xf>
    <xf numFmtId="0" fontId="53" fillId="2" borderId="16" xfId="0" quotePrefix="1" applyFont="1" applyFill="1" applyBorder="1" applyAlignment="1">
      <alignment horizontal="left"/>
    </xf>
    <xf numFmtId="0" fontId="53" fillId="2" borderId="0" xfId="0" quotePrefix="1" applyFont="1" applyFill="1" applyAlignment="1">
      <alignment horizontal="left"/>
    </xf>
    <xf numFmtId="0" fontId="23" fillId="2" borderId="0" xfId="0" quotePrefix="1" applyFont="1" applyFill="1" applyAlignment="1">
      <alignment horizontal="center" vertical="center"/>
    </xf>
    <xf numFmtId="0" fontId="122" fillId="35" borderId="6" xfId="0" applyFont="1" applyFill="1" applyBorder="1" applyAlignment="1">
      <alignment horizontal="center" vertical="center"/>
    </xf>
    <xf numFmtId="0" fontId="108" fillId="2" borderId="18" xfId="0" applyFont="1" applyFill="1" applyBorder="1" applyAlignment="1">
      <alignment vertical="center" wrapText="1"/>
    </xf>
    <xf numFmtId="2" fontId="57" fillId="2" borderId="11" xfId="1" applyNumberFormat="1" applyFont="1" applyFill="1" applyBorder="1" applyAlignment="1">
      <alignment vertical="center" wrapText="1"/>
    </xf>
    <xf numFmtId="0" fontId="57" fillId="2" borderId="18" xfId="0" applyFont="1" applyFill="1" applyBorder="1" applyAlignment="1">
      <alignment vertical="center" wrapText="1"/>
    </xf>
    <xf numFmtId="0" fontId="3" fillId="16" borderId="0" xfId="0" applyFont="1" applyFill="1" applyAlignment="1">
      <alignment horizontal="center" vertical="center"/>
    </xf>
    <xf numFmtId="0" fontId="31" fillId="2" borderId="19" xfId="0" applyFont="1" applyFill="1" applyBorder="1" applyAlignment="1">
      <alignment vertical="center"/>
    </xf>
    <xf numFmtId="0" fontId="8" fillId="7" borderId="4" xfId="0" quotePrefix="1" applyFont="1" applyFill="1" applyBorder="1" applyAlignment="1">
      <alignment horizontal="left" vertical="top" wrapText="1"/>
    </xf>
    <xf numFmtId="49" fontId="3" fillId="16" borderId="0" xfId="0" applyNumberFormat="1" applyFont="1" applyFill="1" applyAlignment="1">
      <alignment horizontal="center" vertical="center"/>
    </xf>
    <xf numFmtId="49" fontId="3" fillId="2" borderId="0" xfId="0" applyNumberFormat="1" applyFont="1" applyFill="1" applyAlignment="1">
      <alignment horizontal="center" vertical="center"/>
    </xf>
    <xf numFmtId="0" fontId="1" fillId="2" borderId="0" xfId="0" applyFont="1" applyFill="1" applyAlignment="1">
      <alignment wrapText="1"/>
    </xf>
    <xf numFmtId="0" fontId="1" fillId="0" borderId="0" xfId="0" applyFont="1" applyAlignment="1">
      <alignment wrapText="1"/>
    </xf>
    <xf numFmtId="16" fontId="3" fillId="16" borderId="0" xfId="0" applyNumberFormat="1" applyFont="1" applyFill="1" applyAlignment="1">
      <alignment horizontal="center" vertical="center"/>
    </xf>
    <xf numFmtId="16" fontId="3" fillId="2" borderId="0" xfId="0" applyNumberFormat="1" applyFont="1" applyFill="1" applyAlignment="1">
      <alignment horizontal="center" vertical="center"/>
    </xf>
    <xf numFmtId="0" fontId="122" fillId="35" borderId="6" xfId="0" applyFont="1" applyFill="1" applyBorder="1" applyAlignment="1">
      <alignment vertical="top"/>
    </xf>
    <xf numFmtId="0" fontId="122" fillId="35" borderId="7" xfId="0" applyFont="1" applyFill="1" applyBorder="1" applyAlignment="1">
      <alignment vertical="top"/>
    </xf>
    <xf numFmtId="0" fontId="122" fillId="35" borderId="7" xfId="0" applyFont="1" applyFill="1" applyBorder="1" applyAlignment="1">
      <alignment vertical="center"/>
    </xf>
    <xf numFmtId="49" fontId="122" fillId="35" borderId="2" xfId="0" applyNumberFormat="1" applyFont="1" applyFill="1" applyBorder="1" applyAlignment="1">
      <alignment horizontal="center" vertical="center"/>
    </xf>
    <xf numFmtId="173" fontId="57" fillId="2" borderId="18" xfId="0" applyNumberFormat="1" applyFont="1" applyFill="1" applyBorder="1" applyAlignment="1">
      <alignment vertical="center" wrapText="1"/>
    </xf>
    <xf numFmtId="0" fontId="74" fillId="2" borderId="0" xfId="0" applyFont="1" applyFill="1" applyAlignment="1">
      <alignment vertical="top" wrapText="1"/>
    </xf>
    <xf numFmtId="0" fontId="23" fillId="2" borderId="0" xfId="0" quotePrefix="1" applyFont="1" applyFill="1" applyAlignment="1">
      <alignment vertical="center"/>
    </xf>
    <xf numFmtId="0" fontId="1" fillId="9" borderId="0" xfId="0" applyFont="1" applyFill="1" applyProtection="1">
      <protection locked="0"/>
    </xf>
    <xf numFmtId="0" fontId="8" fillId="0" borderId="0" xfId="0" applyFont="1" applyAlignment="1">
      <alignment horizontal="right" vertical="top"/>
    </xf>
    <xf numFmtId="0" fontId="8" fillId="0" borderId="2" xfId="0" applyFont="1" applyBorder="1" applyAlignment="1">
      <alignment horizontal="right" vertical="top"/>
    </xf>
    <xf numFmtId="0" fontId="8" fillId="0" borderId="14" xfId="0" applyFont="1" applyBorder="1" applyAlignment="1">
      <alignment horizontal="right" vertical="top"/>
    </xf>
    <xf numFmtId="0" fontId="8" fillId="5" borderId="13" xfId="0" applyFont="1" applyFill="1" applyBorder="1" applyAlignment="1">
      <alignment horizontal="right" vertical="top"/>
    </xf>
    <xf numFmtId="0" fontId="8" fillId="0" borderId="0" xfId="0" applyFont="1" applyAlignment="1">
      <alignment horizontal="right" vertical="top" wrapText="1"/>
    </xf>
    <xf numFmtId="16" fontId="11" fillId="5" borderId="13" xfId="0" applyNumberFormat="1" applyFont="1" applyFill="1" applyBorder="1" applyAlignment="1">
      <alignment horizontal="right" vertical="top"/>
    </xf>
    <xf numFmtId="16" fontId="8" fillId="7" borderId="13" xfId="0" applyNumberFormat="1" applyFont="1" applyFill="1" applyBorder="1" applyAlignment="1">
      <alignment horizontal="right" vertical="top" wrapText="1"/>
    </xf>
    <xf numFmtId="0" fontId="8" fillId="5" borderId="0" xfId="0" quotePrefix="1" applyFont="1" applyFill="1" applyAlignment="1">
      <alignment vertical="top" wrapText="1"/>
    </xf>
    <xf numFmtId="0" fontId="57" fillId="2" borderId="18" xfId="0" quotePrefix="1" applyFont="1" applyFill="1" applyBorder="1" applyAlignment="1">
      <alignment vertical="center" wrapText="1"/>
    </xf>
    <xf numFmtId="2" fontId="108" fillId="2" borderId="0" xfId="0" applyNumberFormat="1" applyFont="1" applyFill="1" applyAlignment="1">
      <alignment horizontal="left" vertical="center" wrapText="1"/>
    </xf>
    <xf numFmtId="0" fontId="108" fillId="2" borderId="19" xfId="0" applyFont="1" applyFill="1" applyBorder="1" applyAlignment="1">
      <alignment vertical="center" wrapText="1"/>
    </xf>
    <xf numFmtId="0" fontId="7" fillId="7" borderId="4" xfId="0" applyFont="1" applyFill="1" applyBorder="1" applyAlignment="1" applyProtection="1">
      <alignment vertical="top" wrapText="1"/>
      <protection locked="0"/>
    </xf>
    <xf numFmtId="0" fontId="1" fillId="30" borderId="29" xfId="0" applyFont="1" applyFill="1" applyBorder="1" applyAlignment="1" applyProtection="1">
      <alignment vertical="top"/>
      <protection locked="0"/>
    </xf>
    <xf numFmtId="0" fontId="8" fillId="30" borderId="29" xfId="0" applyFont="1" applyFill="1" applyBorder="1" applyAlignment="1" applyProtection="1">
      <alignment vertical="top"/>
      <protection locked="0"/>
    </xf>
    <xf numFmtId="0" fontId="1" fillId="30" borderId="29" xfId="0" applyFont="1" applyFill="1" applyBorder="1" applyAlignment="1" applyProtection="1">
      <alignment vertical="top" wrapText="1"/>
      <protection locked="0"/>
    </xf>
    <xf numFmtId="0" fontId="8" fillId="9" borderId="29" xfId="0" applyFont="1" applyFill="1" applyBorder="1" applyAlignment="1" applyProtection="1">
      <alignment vertical="top"/>
      <protection locked="0"/>
    </xf>
    <xf numFmtId="0" fontId="8" fillId="31" borderId="29" xfId="0" applyFont="1" applyFill="1" applyBorder="1" applyAlignment="1" applyProtection="1">
      <alignment vertical="top"/>
      <protection locked="0"/>
    </xf>
    <xf numFmtId="0" fontId="8" fillId="32" borderId="29" xfId="0" applyFont="1" applyFill="1" applyBorder="1" applyAlignment="1" applyProtection="1">
      <alignment vertical="top"/>
      <protection locked="0"/>
    </xf>
    <xf numFmtId="0" fontId="66" fillId="2" borderId="29" xfId="0" applyFont="1" applyFill="1" applyBorder="1" applyAlignment="1" applyProtection="1">
      <alignment vertical="top" wrapText="1"/>
      <protection locked="0"/>
    </xf>
    <xf numFmtId="0" fontId="1" fillId="33" borderId="29" xfId="0" applyFont="1" applyFill="1" applyBorder="1" applyAlignment="1" applyProtection="1">
      <alignment vertical="top"/>
      <protection locked="0"/>
    </xf>
    <xf numFmtId="0" fontId="1" fillId="4" borderId="29" xfId="0" applyFont="1" applyFill="1" applyBorder="1" applyAlignment="1" applyProtection="1">
      <alignment vertical="top"/>
      <protection locked="0"/>
    </xf>
    <xf numFmtId="0" fontId="1" fillId="7" borderId="29" xfId="0" applyFont="1" applyFill="1" applyBorder="1" applyAlignment="1" applyProtection="1">
      <alignment vertical="top" wrapText="1"/>
      <protection locked="0"/>
    </xf>
    <xf numFmtId="0" fontId="1" fillId="7" borderId="29" xfId="0" applyFont="1" applyFill="1" applyBorder="1" applyAlignment="1" applyProtection="1">
      <alignment vertical="top"/>
      <protection locked="0"/>
    </xf>
    <xf numFmtId="0" fontId="8" fillId="7" borderId="29" xfId="0" applyFont="1" applyFill="1" applyBorder="1" applyAlignment="1" applyProtection="1">
      <alignment vertical="top"/>
      <protection locked="0"/>
    </xf>
    <xf numFmtId="0" fontId="1" fillId="5" borderId="29" xfId="0" applyFont="1" applyFill="1" applyBorder="1" applyAlignment="1" applyProtection="1">
      <alignment vertical="top"/>
      <protection locked="0"/>
    </xf>
    <xf numFmtId="0" fontId="1" fillId="2" borderId="29" xfId="0" applyFont="1" applyFill="1" applyBorder="1" applyAlignment="1" applyProtection="1">
      <alignment vertical="top" wrapText="1"/>
      <protection locked="0"/>
    </xf>
    <xf numFmtId="0" fontId="8" fillId="2" borderId="29" xfId="0" applyFont="1" applyFill="1" applyBorder="1" applyAlignment="1" applyProtection="1">
      <alignment vertical="top" wrapText="1"/>
      <protection locked="0"/>
    </xf>
    <xf numFmtId="0" fontId="25" fillId="2" borderId="45" xfId="0" applyFont="1" applyFill="1" applyBorder="1" applyAlignment="1" applyProtection="1">
      <alignment horizontal="left"/>
      <protection locked="0"/>
    </xf>
    <xf numFmtId="0" fontId="25" fillId="2" borderId="46" xfId="0" applyFont="1" applyFill="1" applyBorder="1" applyAlignment="1" applyProtection="1">
      <alignment horizontal="left"/>
      <protection locked="0"/>
    </xf>
    <xf numFmtId="0" fontId="25" fillId="2" borderId="47" xfId="0" applyFont="1" applyFill="1" applyBorder="1" applyAlignment="1" applyProtection="1">
      <alignment horizontal="left"/>
      <protection locked="0"/>
    </xf>
    <xf numFmtId="0" fontId="33" fillId="8" borderId="45" xfId="0" applyFont="1" applyFill="1" applyBorder="1" applyAlignment="1">
      <alignment horizontal="left"/>
    </xf>
    <xf numFmtId="0" fontId="33" fillId="8" borderId="46" xfId="0" applyFont="1" applyFill="1" applyBorder="1" applyAlignment="1">
      <alignment horizontal="left"/>
    </xf>
    <xf numFmtId="0" fontId="33" fillId="8" borderId="46" xfId="0" applyFont="1" applyFill="1" applyBorder="1"/>
    <xf numFmtId="0" fontId="33" fillId="8" borderId="47" xfId="0" applyFont="1" applyFill="1" applyBorder="1"/>
    <xf numFmtId="0" fontId="6" fillId="8" borderId="46" xfId="0" applyFont="1" applyFill="1" applyBorder="1"/>
    <xf numFmtId="0" fontId="6" fillId="8" borderId="47" xfId="0" applyFont="1" applyFill="1" applyBorder="1"/>
    <xf numFmtId="0" fontId="25" fillId="2" borderId="49" xfId="0" applyFont="1" applyFill="1" applyBorder="1" applyAlignment="1" applyProtection="1">
      <alignment horizontal="left"/>
      <protection locked="0"/>
    </xf>
    <xf numFmtId="0" fontId="25" fillId="2" borderId="48" xfId="0" applyFont="1" applyFill="1" applyBorder="1" applyAlignment="1" applyProtection="1">
      <alignment horizontal="left"/>
      <protection locked="0"/>
    </xf>
    <xf numFmtId="0" fontId="25" fillId="2" borderId="50" xfId="0" applyFont="1" applyFill="1" applyBorder="1" applyAlignment="1" applyProtection="1">
      <alignment horizontal="left"/>
      <protection locked="0"/>
    </xf>
    <xf numFmtId="0" fontId="102" fillId="2" borderId="0" xfId="0" applyFont="1" applyFill="1" applyAlignment="1">
      <alignment wrapText="1"/>
    </xf>
    <xf numFmtId="0" fontId="78" fillId="2" borderId="0" xfId="0" applyFont="1" applyFill="1" applyAlignment="1">
      <alignment wrapText="1"/>
    </xf>
    <xf numFmtId="0" fontId="9" fillId="5" borderId="0" xfId="0" applyFont="1" applyFill="1" applyAlignment="1">
      <alignment vertical="top" wrapText="1"/>
    </xf>
    <xf numFmtId="0" fontId="3" fillId="34" borderId="8" xfId="0" applyFont="1" applyFill="1" applyBorder="1" applyAlignment="1">
      <alignment horizontal="left" vertical="top" wrapText="1"/>
    </xf>
    <xf numFmtId="0" fontId="3" fillId="34" borderId="8" xfId="0" applyFont="1" applyFill="1" applyBorder="1" applyAlignment="1">
      <alignment vertical="top" wrapText="1"/>
    </xf>
    <xf numFmtId="0" fontId="3" fillId="34" borderId="2" xfId="0" applyFont="1" applyFill="1" applyBorder="1" applyAlignment="1">
      <alignment vertical="top" wrapText="1"/>
    </xf>
    <xf numFmtId="0" fontId="3" fillId="8" borderId="2" xfId="0" applyFont="1" applyFill="1" applyBorder="1" applyAlignment="1">
      <alignment vertical="top" wrapText="1"/>
    </xf>
    <xf numFmtId="0" fontId="1" fillId="37" borderId="4" xfId="0" quotePrefix="1" applyFont="1" applyFill="1" applyBorder="1" applyAlignment="1" applyProtection="1">
      <alignment horizontal="left" vertical="top" wrapText="1"/>
      <protection locked="0"/>
    </xf>
    <xf numFmtId="0" fontId="9" fillId="37" borderId="4" xfId="0" applyFont="1" applyFill="1" applyBorder="1" applyAlignment="1" applyProtection="1">
      <alignment horizontal="left" vertical="top" wrapText="1"/>
      <protection locked="0"/>
    </xf>
    <xf numFmtId="0" fontId="8" fillId="37" borderId="4" xfId="0" quotePrefix="1" applyFont="1" applyFill="1" applyBorder="1" applyAlignment="1" applyProtection="1">
      <alignment horizontal="left" vertical="top" wrapText="1"/>
      <protection locked="0"/>
    </xf>
    <xf numFmtId="0" fontId="9" fillId="37" borderId="23" xfId="0" applyFont="1" applyFill="1" applyBorder="1" applyAlignment="1" applyProtection="1">
      <alignment horizontal="left" vertical="top" wrapText="1"/>
      <protection locked="0"/>
    </xf>
    <xf numFmtId="0" fontId="7" fillId="37" borderId="4" xfId="0" applyFont="1" applyFill="1" applyBorder="1" applyAlignment="1" applyProtection="1">
      <alignment horizontal="left" vertical="top" wrapText="1"/>
      <protection locked="0"/>
    </xf>
    <xf numFmtId="0" fontId="9" fillId="39" borderId="23" xfId="0" applyFont="1" applyFill="1" applyBorder="1" applyAlignment="1" applyProtection="1">
      <alignment horizontal="left" vertical="top" wrapText="1"/>
      <protection locked="0"/>
    </xf>
    <xf numFmtId="0" fontId="7" fillId="39" borderId="23" xfId="0" quotePrefix="1" applyFont="1" applyFill="1" applyBorder="1" applyAlignment="1" applyProtection="1">
      <alignment horizontal="left" vertical="top" wrapText="1"/>
      <protection locked="0"/>
    </xf>
    <xf numFmtId="0" fontId="9" fillId="39" borderId="4" xfId="0" applyFont="1" applyFill="1" applyBorder="1" applyAlignment="1" applyProtection="1">
      <alignment horizontal="left" vertical="top"/>
      <protection locked="0"/>
    </xf>
    <xf numFmtId="14" fontId="9" fillId="39" borderId="4" xfId="0" applyNumberFormat="1" applyFont="1" applyFill="1" applyBorder="1" applyAlignment="1" applyProtection="1">
      <alignment horizontal="left" vertical="top"/>
      <protection locked="0"/>
    </xf>
    <xf numFmtId="0" fontId="9" fillId="39" borderId="4" xfId="0" applyFont="1" applyFill="1" applyBorder="1" applyAlignment="1" applyProtection="1">
      <alignment horizontal="left" vertical="top" wrapText="1"/>
      <protection locked="0"/>
    </xf>
    <xf numFmtId="0" fontId="7" fillId="39" borderId="4" xfId="0" applyFont="1" applyFill="1" applyBorder="1" applyAlignment="1" applyProtection="1">
      <alignment horizontal="left" vertical="top" wrapText="1"/>
      <protection locked="0"/>
    </xf>
    <xf numFmtId="1" fontId="9" fillId="39" borderId="4" xfId="0" applyNumberFormat="1" applyFont="1" applyFill="1" applyBorder="1" applyAlignment="1" applyProtection="1">
      <alignment horizontal="left" vertical="top" wrapText="1"/>
      <protection locked="0"/>
    </xf>
    <xf numFmtId="14" fontId="9" fillId="39" borderId="4" xfId="0" applyNumberFormat="1" applyFont="1" applyFill="1" applyBorder="1" applyAlignment="1" applyProtection="1">
      <alignment horizontal="left" vertical="top" wrapText="1"/>
      <protection locked="0"/>
    </xf>
    <xf numFmtId="0" fontId="9" fillId="39" borderId="4" xfId="0" applyFont="1" applyFill="1" applyBorder="1" applyAlignment="1" applyProtection="1">
      <alignment vertical="top" wrapText="1"/>
      <protection locked="0"/>
    </xf>
    <xf numFmtId="0" fontId="7" fillId="39" borderId="4" xfId="0" applyFont="1" applyFill="1" applyBorder="1" applyAlignment="1" applyProtection="1">
      <alignment horizontal="left" vertical="top"/>
      <protection locked="0"/>
    </xf>
    <xf numFmtId="0" fontId="7" fillId="39" borderId="4" xfId="0" applyFont="1" applyFill="1" applyBorder="1" applyAlignment="1" applyProtection="1">
      <alignment vertical="top" wrapText="1"/>
      <protection locked="0"/>
    </xf>
    <xf numFmtId="3" fontId="9" fillId="39" borderId="4" xfId="0" applyNumberFormat="1" applyFont="1" applyFill="1" applyBorder="1" applyAlignment="1" applyProtection="1">
      <alignment horizontal="left" vertical="top" wrapText="1"/>
      <protection locked="0"/>
    </xf>
    <xf numFmtId="2" fontId="9" fillId="39" borderId="4" xfId="0" applyNumberFormat="1" applyFont="1" applyFill="1" applyBorder="1" applyAlignment="1" applyProtection="1">
      <alignment horizontal="left" vertical="top" wrapText="1"/>
      <protection locked="0"/>
    </xf>
    <xf numFmtId="0" fontId="1" fillId="39" borderId="29" xfId="0" applyFont="1" applyFill="1" applyBorder="1" applyAlignment="1" applyProtection="1">
      <alignment vertical="top"/>
      <protection locked="0"/>
    </xf>
    <xf numFmtId="0" fontId="10" fillId="39" borderId="29" xfId="0" applyFont="1" applyFill="1" applyBorder="1" applyAlignment="1" applyProtection="1">
      <alignment vertical="top"/>
      <protection locked="0"/>
    </xf>
    <xf numFmtId="0" fontId="8" fillId="39" borderId="29" xfId="0" applyFont="1" applyFill="1" applyBorder="1" applyAlignment="1" applyProtection="1">
      <alignment vertical="top"/>
      <protection locked="0"/>
    </xf>
    <xf numFmtId="0" fontId="69" fillId="37" borderId="0" xfId="0" applyFont="1" applyFill="1"/>
    <xf numFmtId="0" fontId="25" fillId="39" borderId="29" xfId="0" applyFont="1" applyFill="1" applyBorder="1" applyProtection="1">
      <protection locked="0"/>
    </xf>
    <xf numFmtId="0" fontId="65" fillId="39" borderId="29" xfId="0" applyFont="1" applyFill="1" applyBorder="1" applyProtection="1">
      <protection locked="0"/>
    </xf>
    <xf numFmtId="0" fontId="70" fillId="39" borderId="29" xfId="0" applyFont="1" applyFill="1" applyBorder="1" applyProtection="1">
      <protection locked="0"/>
    </xf>
    <xf numFmtId="0" fontId="70" fillId="39" borderId="35" xfId="0" applyFont="1" applyFill="1" applyBorder="1" applyProtection="1">
      <protection locked="0"/>
    </xf>
    <xf numFmtId="0" fontId="1" fillId="41" borderId="4" xfId="0" applyFont="1" applyFill="1" applyBorder="1" applyAlignment="1">
      <alignment vertical="top" wrapText="1"/>
    </xf>
    <xf numFmtId="0" fontId="8" fillId="41" borderId="4" xfId="0" applyFont="1" applyFill="1" applyBorder="1" applyAlignment="1">
      <alignment vertical="top" wrapText="1"/>
    </xf>
    <xf numFmtId="0" fontId="9" fillId="41" borderId="4" xfId="0" applyFont="1" applyFill="1" applyBorder="1" applyAlignment="1">
      <alignment vertical="top" wrapText="1"/>
    </xf>
    <xf numFmtId="0" fontId="7" fillId="41" borderId="4" xfId="0" applyFont="1" applyFill="1" applyBorder="1" applyAlignment="1">
      <alignment vertical="top" wrapText="1"/>
    </xf>
    <xf numFmtId="0" fontId="1" fillId="41" borderId="4" xfId="0" quotePrefix="1" applyFont="1" applyFill="1" applyBorder="1" applyAlignment="1">
      <alignment horizontal="left" vertical="top"/>
    </xf>
    <xf numFmtId="0" fontId="1" fillId="41" borderId="4" xfId="0" applyFont="1" applyFill="1" applyBorder="1" applyAlignment="1">
      <alignment horizontal="left" vertical="top" wrapText="1"/>
    </xf>
    <xf numFmtId="0" fontId="8" fillId="41" borderId="4" xfId="0" applyFont="1" applyFill="1" applyBorder="1" applyAlignment="1">
      <alignment horizontal="left" vertical="top" wrapText="1"/>
    </xf>
    <xf numFmtId="0" fontId="8" fillId="41" borderId="4" xfId="0" quotePrefix="1" applyFont="1" applyFill="1" applyBorder="1" applyAlignment="1">
      <alignment horizontal="left" vertical="top"/>
    </xf>
    <xf numFmtId="0" fontId="36" fillId="41" borderId="4" xfId="0" applyFont="1" applyFill="1" applyBorder="1" applyAlignment="1">
      <alignment vertical="top" wrapText="1"/>
    </xf>
    <xf numFmtId="0" fontId="1" fillId="41" borderId="10" xfId="0" applyFont="1" applyFill="1" applyBorder="1" applyAlignment="1">
      <alignment vertical="top" wrapText="1"/>
    </xf>
    <xf numFmtId="0" fontId="8" fillId="41" borderId="10" xfId="0" applyFont="1" applyFill="1" applyBorder="1" applyAlignment="1">
      <alignment vertical="top" wrapText="1"/>
    </xf>
    <xf numFmtId="0" fontId="1" fillId="41" borderId="4" xfId="0" quotePrefix="1" applyFont="1" applyFill="1" applyBorder="1" applyAlignment="1">
      <alignment horizontal="left" vertical="top" wrapText="1"/>
    </xf>
    <xf numFmtId="0" fontId="3" fillId="42" borderId="4" xfId="0" applyFont="1" applyFill="1" applyBorder="1" applyAlignment="1">
      <alignment vertical="center" wrapText="1"/>
    </xf>
    <xf numFmtId="0" fontId="1" fillId="42" borderId="4" xfId="0" applyFont="1" applyFill="1" applyBorder="1" applyAlignment="1">
      <alignment vertical="center" wrapText="1"/>
    </xf>
    <xf numFmtId="2" fontId="3" fillId="42" borderId="8" xfId="0" applyNumberFormat="1" applyFont="1" applyFill="1" applyBorder="1" applyAlignment="1">
      <alignment horizontal="left" vertical="center" wrapText="1"/>
    </xf>
    <xf numFmtId="0" fontId="3" fillId="42" borderId="20" xfId="0" applyFont="1" applyFill="1" applyBorder="1" applyAlignment="1">
      <alignment vertical="center" wrapText="1"/>
    </xf>
    <xf numFmtId="0" fontId="3" fillId="42" borderId="20" xfId="0" applyFont="1" applyFill="1" applyBorder="1" applyAlignment="1">
      <alignment horizontal="left" vertical="center" wrapText="1"/>
    </xf>
    <xf numFmtId="0" fontId="123" fillId="42" borderId="4" xfId="0" applyFont="1" applyFill="1" applyBorder="1" applyAlignment="1">
      <alignment vertical="center" wrapText="1"/>
    </xf>
    <xf numFmtId="0" fontId="3" fillId="42" borderId="0" xfId="0" applyFont="1" applyFill="1" applyAlignment="1">
      <alignment vertical="center" wrapText="1"/>
    </xf>
    <xf numFmtId="0" fontId="3" fillId="42" borderId="4" xfId="0" applyFont="1" applyFill="1" applyBorder="1" applyAlignment="1">
      <alignment vertical="top" wrapText="1"/>
    </xf>
    <xf numFmtId="0" fontId="19" fillId="36" borderId="17" xfId="0" quotePrefix="1" applyFont="1" applyFill="1" applyBorder="1" applyAlignment="1">
      <alignment horizontal="center" vertical="center"/>
    </xf>
    <xf numFmtId="0" fontId="19" fillId="42" borderId="17" xfId="0" quotePrefix="1" applyFont="1" applyFill="1" applyBorder="1" applyAlignment="1">
      <alignment horizontal="center" vertical="center"/>
    </xf>
    <xf numFmtId="0" fontId="23" fillId="43" borderId="17" xfId="0" quotePrefix="1" applyFont="1" applyFill="1" applyBorder="1" applyAlignment="1">
      <alignment horizontal="center" vertical="center"/>
    </xf>
    <xf numFmtId="0" fontId="23" fillId="37" borderId="17" xfId="0" quotePrefix="1" applyFont="1" applyFill="1" applyBorder="1" applyAlignment="1">
      <alignment horizontal="center" vertical="center"/>
    </xf>
    <xf numFmtId="0" fontId="19" fillId="34" borderId="17" xfId="0" quotePrefix="1" applyFont="1" applyFill="1" applyBorder="1" applyAlignment="1">
      <alignment horizontal="center" vertical="center"/>
    </xf>
    <xf numFmtId="0" fontId="23" fillId="39" borderId="17" xfId="0" quotePrefix="1" applyFont="1" applyFill="1" applyBorder="1" applyAlignment="1">
      <alignment horizontal="center" vertical="center"/>
    </xf>
    <xf numFmtId="0" fontId="23" fillId="40" borderId="17" xfId="0" quotePrefix="1" applyFont="1" applyFill="1" applyBorder="1" applyAlignment="1">
      <alignment horizontal="center" vertical="center"/>
    </xf>
    <xf numFmtId="0" fontId="23" fillId="41" borderId="17" xfId="0" quotePrefix="1" applyFont="1" applyFill="1" applyBorder="1" applyAlignment="1">
      <alignment horizontal="center" vertical="center"/>
    </xf>
    <xf numFmtId="0" fontId="13" fillId="39" borderId="3" xfId="0" applyFont="1" applyFill="1" applyBorder="1" applyAlignment="1" applyProtection="1">
      <alignment horizontal="center" vertical="center"/>
      <protection locked="0"/>
    </xf>
    <xf numFmtId="0" fontId="42" fillId="39" borderId="8" xfId="0" applyFont="1" applyFill="1" applyBorder="1" applyAlignment="1" applyProtection="1">
      <alignment horizontal="center" vertical="center"/>
      <protection locked="0"/>
    </xf>
    <xf numFmtId="0" fontId="13" fillId="39" borderId="17" xfId="0" applyFont="1" applyFill="1" applyBorder="1" applyAlignment="1" applyProtection="1">
      <alignment horizontal="center" vertical="center"/>
      <protection locked="0"/>
    </xf>
    <xf numFmtId="0" fontId="42" fillId="39" borderId="3" xfId="0" applyFont="1" applyFill="1" applyBorder="1" applyAlignment="1" applyProtection="1">
      <alignment horizontal="center" vertical="center"/>
      <protection locked="0"/>
    </xf>
    <xf numFmtId="0" fontId="42" fillId="39" borderId="17" xfId="0" applyFont="1" applyFill="1" applyBorder="1" applyAlignment="1" applyProtection="1">
      <alignment horizontal="center" vertical="center"/>
      <protection locked="0"/>
    </xf>
    <xf numFmtId="0" fontId="12" fillId="41" borderId="15" xfId="0" applyFont="1" applyFill="1" applyBorder="1" applyAlignment="1">
      <alignment horizontal="center" vertical="center" wrapText="1"/>
    </xf>
    <xf numFmtId="0" fontId="13" fillId="41" borderId="0" xfId="0" applyFont="1" applyFill="1" applyAlignment="1" applyProtection="1">
      <alignment vertical="center" wrapText="1"/>
      <protection locked="0"/>
    </xf>
    <xf numFmtId="0" fontId="13" fillId="41" borderId="0" xfId="0" applyFont="1" applyFill="1" applyAlignment="1">
      <alignment vertical="center" wrapText="1"/>
    </xf>
    <xf numFmtId="0" fontId="31" fillId="41" borderId="0" xfId="0" applyFont="1" applyFill="1" applyAlignment="1">
      <alignment horizontal="right" vertical="center" wrapText="1"/>
    </xf>
    <xf numFmtId="0" fontId="12" fillId="41" borderId="0" xfId="0" applyFont="1" applyFill="1" applyAlignment="1">
      <alignment vertical="center" wrapText="1"/>
    </xf>
    <xf numFmtId="0" fontId="20" fillId="5" borderId="6" xfId="0" applyFont="1" applyFill="1" applyBorder="1" applyAlignment="1">
      <alignment horizontal="center" vertical="center"/>
    </xf>
    <xf numFmtId="0" fontId="20" fillId="5" borderId="6" xfId="0" applyFont="1" applyFill="1" applyBorder="1" applyAlignment="1">
      <alignment vertical="center"/>
    </xf>
    <xf numFmtId="0" fontId="12" fillId="41" borderId="3" xfId="0" applyFont="1" applyFill="1" applyBorder="1" applyAlignment="1">
      <alignment horizontal="center" vertical="center"/>
    </xf>
    <xf numFmtId="0" fontId="20" fillId="41" borderId="3" xfId="0" applyFont="1" applyFill="1" applyBorder="1" applyAlignment="1" applyProtection="1">
      <alignment vertical="center"/>
      <protection locked="0"/>
    </xf>
    <xf numFmtId="0" fontId="1" fillId="44" borderId="29" xfId="0" applyFont="1" applyFill="1" applyBorder="1" applyAlignment="1" applyProtection="1">
      <alignment vertical="top"/>
      <protection locked="0"/>
    </xf>
    <xf numFmtId="0" fontId="1" fillId="45" borderId="29" xfId="0" applyFont="1" applyFill="1" applyBorder="1" applyAlignment="1" applyProtection="1">
      <alignment vertical="top"/>
      <protection locked="0"/>
    </xf>
    <xf numFmtId="0" fontId="20" fillId="41" borderId="3" xfId="0" applyFont="1" applyFill="1" applyBorder="1" applyAlignment="1" applyProtection="1">
      <alignment horizontal="center" vertical="center"/>
      <protection locked="0"/>
    </xf>
    <xf numFmtId="1" fontId="20" fillId="5" borderId="3" xfId="0" applyNumberFormat="1" applyFont="1" applyFill="1" applyBorder="1" applyAlignment="1" applyProtection="1">
      <alignment horizontal="center" vertical="center"/>
      <protection locked="0"/>
    </xf>
    <xf numFmtId="0" fontId="12" fillId="41" borderId="17" xfId="0" applyFont="1" applyFill="1" applyBorder="1" applyAlignment="1">
      <alignment horizontal="center" vertical="center" wrapText="1"/>
    </xf>
    <xf numFmtId="0" fontId="12" fillId="5" borderId="2" xfId="0" applyFont="1" applyFill="1" applyBorder="1" applyAlignment="1">
      <alignment horizontal="center" vertical="center"/>
    </xf>
    <xf numFmtId="16" fontId="8" fillId="7" borderId="13" xfId="0" quotePrefix="1" applyNumberFormat="1" applyFont="1" applyFill="1" applyBorder="1" applyAlignment="1">
      <alignment horizontal="right" vertical="top"/>
    </xf>
    <xf numFmtId="16" fontId="8" fillId="5" borderId="37" xfId="0" quotePrefix="1" applyNumberFormat="1" applyFont="1" applyFill="1" applyBorder="1" applyAlignment="1">
      <alignment horizontal="right" vertical="top"/>
    </xf>
    <xf numFmtId="0" fontId="125" fillId="42" borderId="4" xfId="0" applyFont="1" applyFill="1" applyBorder="1" applyAlignment="1">
      <alignment vertical="center" wrapText="1"/>
    </xf>
    <xf numFmtId="0" fontId="31" fillId="2" borderId="0" xfId="0" applyFont="1" applyFill="1" applyAlignment="1" applyProtection="1">
      <alignment horizontal="left" vertical="center" wrapText="1"/>
      <protection hidden="1"/>
    </xf>
    <xf numFmtId="0" fontId="31" fillId="2" borderId="11" xfId="0" applyFont="1" applyFill="1" applyBorder="1" applyAlignment="1" applyProtection="1">
      <alignment horizontal="left" vertical="center" wrapText="1"/>
      <protection hidden="1"/>
    </xf>
    <xf numFmtId="0" fontId="31" fillId="2" borderId="3" xfId="0" applyFont="1" applyFill="1" applyBorder="1" applyAlignment="1" applyProtection="1">
      <alignment horizontal="center" vertical="center"/>
      <protection hidden="1"/>
    </xf>
    <xf numFmtId="0" fontId="31" fillId="2" borderId="7" xfId="0" applyFont="1" applyFill="1" applyBorder="1" applyAlignment="1" applyProtection="1">
      <alignment horizontal="center" vertical="top"/>
      <protection hidden="1"/>
    </xf>
    <xf numFmtId="1" fontId="31" fillId="2" borderId="0" xfId="0" applyNumberFormat="1" applyFont="1" applyFill="1" applyAlignment="1" applyProtection="1">
      <alignment horizontal="left" vertical="top" wrapText="1"/>
      <protection hidden="1"/>
    </xf>
    <xf numFmtId="3" fontId="31" fillId="2" borderId="11" xfId="0" applyNumberFormat="1" applyFont="1" applyFill="1" applyBorder="1" applyAlignment="1" applyProtection="1">
      <alignment horizontal="left" wrapText="1"/>
      <protection hidden="1"/>
    </xf>
    <xf numFmtId="0" fontId="13" fillId="2" borderId="6" xfId="0" applyFont="1" applyFill="1" applyBorder="1" applyAlignment="1" applyProtection="1">
      <alignment horizontal="center" vertical="center" wrapText="1"/>
      <protection locked="0"/>
    </xf>
    <xf numFmtId="0" fontId="31" fillId="2" borderId="0" xfId="0" applyFont="1" applyFill="1" applyAlignment="1" applyProtection="1">
      <alignment horizontal="left" vertical="center" wrapText="1"/>
      <protection locked="0"/>
    </xf>
    <xf numFmtId="0" fontId="23" fillId="2" borderId="0" xfId="0" applyFont="1" applyFill="1" applyAlignment="1" applyProtection="1">
      <alignment horizontal="left" vertical="center" wrapText="1"/>
      <protection locked="0"/>
    </xf>
    <xf numFmtId="0" fontId="23" fillId="2" borderId="11" xfId="0" applyFont="1" applyFill="1" applyBorder="1" applyAlignment="1" applyProtection="1">
      <alignment horizontal="left" vertical="center" wrapText="1"/>
      <protection locked="0"/>
    </xf>
    <xf numFmtId="0" fontId="13" fillId="2" borderId="6" xfId="0"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top"/>
      <protection locked="0"/>
    </xf>
    <xf numFmtId="0" fontId="13" fillId="12" borderId="3" xfId="0" applyFont="1" applyFill="1" applyBorder="1" applyAlignment="1" applyProtection="1">
      <alignment horizontal="left" textRotation="90"/>
      <protection locked="0"/>
    </xf>
    <xf numFmtId="0" fontId="13" fillId="2" borderId="7" xfId="0" applyFont="1" applyFill="1" applyBorder="1" applyAlignment="1" applyProtection="1">
      <alignment horizontal="center" vertical="top" wrapText="1"/>
      <protection locked="0"/>
    </xf>
    <xf numFmtId="0" fontId="13" fillId="12" borderId="6" xfId="0" applyFont="1" applyFill="1" applyBorder="1" applyAlignment="1" applyProtection="1">
      <alignment horizontal="left" textRotation="90"/>
      <protection locked="0"/>
    </xf>
    <xf numFmtId="0" fontId="13" fillId="2" borderId="6" xfId="0" applyFont="1" applyFill="1" applyBorder="1" applyAlignment="1" applyProtection="1">
      <alignment vertical="center" textRotation="90"/>
      <protection locked="0"/>
    </xf>
    <xf numFmtId="0" fontId="13" fillId="2" borderId="15" xfId="0" applyFont="1" applyFill="1" applyBorder="1" applyAlignment="1" applyProtection="1">
      <alignment vertical="center" textRotation="90"/>
      <protection locked="0"/>
    </xf>
    <xf numFmtId="0" fontId="13" fillId="2" borderId="3" xfId="0" applyFont="1" applyFill="1" applyBorder="1" applyAlignment="1" applyProtection="1">
      <alignment horizontal="center"/>
      <protection locked="0"/>
    </xf>
    <xf numFmtId="0" fontId="13" fillId="2" borderId="15" xfId="0" applyFont="1" applyFill="1" applyBorder="1" applyAlignment="1" applyProtection="1">
      <alignment vertical="center" textRotation="45"/>
      <protection locked="0"/>
    </xf>
    <xf numFmtId="0" fontId="13" fillId="2" borderId="6" xfId="0" applyFont="1" applyFill="1" applyBorder="1" applyAlignment="1" applyProtection="1">
      <alignment horizontal="center" vertical="top"/>
      <protection locked="0"/>
    </xf>
    <xf numFmtId="0" fontId="27" fillId="2" borderId="6" xfId="0" applyFont="1" applyFill="1" applyBorder="1" applyAlignment="1" applyProtection="1">
      <alignment horizontal="center"/>
      <protection locked="0"/>
    </xf>
    <xf numFmtId="0" fontId="27" fillId="2" borderId="7" xfId="0" applyFont="1" applyFill="1" applyBorder="1" applyAlignment="1" applyProtection="1">
      <alignment horizontal="center"/>
      <protection locked="0"/>
    </xf>
    <xf numFmtId="0" fontId="14" fillId="5" borderId="6" xfId="0" applyFont="1" applyFill="1" applyBorder="1" applyAlignment="1" applyProtection="1">
      <alignment vertical="center" textRotation="90"/>
      <protection locked="0"/>
    </xf>
    <xf numFmtId="0" fontId="14" fillId="5" borderId="17"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6" xfId="0" applyFont="1" applyFill="1" applyBorder="1" applyAlignment="1" applyProtection="1">
      <alignment horizontal="center" vertical="center"/>
      <protection locked="0"/>
    </xf>
    <xf numFmtId="0" fontId="14" fillId="5" borderId="9" xfId="0" applyFont="1" applyFill="1" applyBorder="1" applyAlignment="1" applyProtection="1">
      <alignment vertical="center"/>
      <protection locked="0"/>
    </xf>
    <xf numFmtId="0" fontId="42" fillId="5" borderId="16" xfId="0" applyFont="1" applyFill="1" applyBorder="1" applyAlignment="1" applyProtection="1">
      <alignment horizontal="center" vertical="center"/>
      <protection locked="0"/>
    </xf>
    <xf numFmtId="0" fontId="12" fillId="2" borderId="19" xfId="0" applyFont="1" applyFill="1" applyBorder="1" applyAlignment="1" applyProtection="1">
      <alignment vertical="center"/>
      <protection locked="0"/>
    </xf>
    <xf numFmtId="0" fontId="12" fillId="2" borderId="18" xfId="0" applyFont="1" applyFill="1" applyBorder="1" applyAlignment="1" applyProtection="1">
      <alignment vertical="center"/>
      <protection locked="0"/>
    </xf>
    <xf numFmtId="0" fontId="19" fillId="2" borderId="12" xfId="0" applyFont="1" applyFill="1" applyBorder="1" applyAlignment="1" applyProtection="1">
      <alignment horizontal="center" vertical="center"/>
      <protection locked="0"/>
    </xf>
    <xf numFmtId="0" fontId="42" fillId="2" borderId="3" xfId="0" applyFont="1" applyFill="1" applyBorder="1" applyAlignment="1" applyProtection="1">
      <alignment horizontal="center" vertical="center"/>
      <protection locked="0"/>
    </xf>
    <xf numFmtId="3" fontId="42" fillId="2" borderId="3" xfId="0" applyNumberFormat="1" applyFont="1" applyFill="1" applyBorder="1" applyAlignment="1" applyProtection="1">
      <alignment horizontal="center" vertical="center"/>
      <protection locked="0"/>
    </xf>
    <xf numFmtId="0" fontId="12" fillId="2" borderId="6" xfId="0"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164" fontId="13" fillId="2" borderId="0" xfId="0" applyNumberFormat="1" applyFont="1" applyFill="1" applyAlignment="1" applyProtection="1">
      <alignment horizontal="center" vertical="center" wrapText="1"/>
      <protection locked="0"/>
    </xf>
    <xf numFmtId="0" fontId="92" fillId="2" borderId="3" xfId="0" applyFont="1" applyFill="1" applyBorder="1" applyAlignment="1" applyProtection="1">
      <alignment horizontal="center" vertical="center"/>
      <protection locked="0"/>
    </xf>
    <xf numFmtId="3" fontId="92" fillId="2" borderId="3" xfId="0" applyNumberFormat="1" applyFont="1" applyFill="1" applyBorder="1" applyAlignment="1" applyProtection="1">
      <alignment horizontal="center" vertical="center"/>
      <protection locked="0"/>
    </xf>
    <xf numFmtId="0" fontId="13" fillId="41" borderId="12" xfId="0" applyFont="1" applyFill="1" applyBorder="1" applyAlignment="1" applyProtection="1">
      <alignment horizontal="left" vertical="center"/>
      <protection locked="0"/>
    </xf>
    <xf numFmtId="164" fontId="13" fillId="41" borderId="3" xfId="0" applyNumberFormat="1" applyFont="1" applyFill="1" applyBorder="1" applyAlignment="1" applyProtection="1">
      <alignment horizontal="center" vertical="center"/>
      <protection locked="0"/>
    </xf>
    <xf numFmtId="49" fontId="12" fillId="2" borderId="6" xfId="0" applyNumberFormat="1" applyFont="1" applyFill="1" applyBorder="1" applyAlignment="1" applyProtection="1">
      <alignment horizontal="center" vertical="center"/>
      <protection locked="0"/>
    </xf>
    <xf numFmtId="167" fontId="13" fillId="2" borderId="6" xfId="0" applyNumberFormat="1" applyFont="1" applyFill="1" applyBorder="1" applyAlignment="1" applyProtection="1">
      <alignment vertical="center"/>
      <protection locked="0"/>
    </xf>
    <xf numFmtId="167" fontId="13" fillId="2" borderId="6" xfId="0" applyNumberFormat="1" applyFont="1" applyFill="1" applyBorder="1" applyAlignment="1" applyProtection="1">
      <alignment horizontal="center" vertical="center"/>
      <protection locked="0"/>
    </xf>
    <xf numFmtId="166" fontId="77" fillId="2" borderId="3" xfId="0" applyNumberFormat="1" applyFont="1" applyFill="1" applyBorder="1" applyAlignment="1" applyProtection="1">
      <alignment horizontal="center" vertical="center"/>
      <protection locked="0"/>
    </xf>
    <xf numFmtId="167" fontId="19" fillId="2" borderId="6" xfId="0" applyNumberFormat="1" applyFont="1" applyFill="1" applyBorder="1" applyAlignment="1" applyProtection="1">
      <alignment horizontal="center" vertical="center"/>
      <protection locked="0"/>
    </xf>
    <xf numFmtId="166" fontId="48" fillId="2" borderId="3" xfId="0" applyNumberFormat="1" applyFont="1" applyFill="1" applyBorder="1" applyAlignment="1" applyProtection="1">
      <alignment horizontal="center" vertical="center"/>
      <protection locked="0"/>
    </xf>
    <xf numFmtId="0" fontId="23" fillId="2" borderId="0" xfId="0" applyFont="1" applyFill="1" applyAlignment="1" applyProtection="1">
      <alignment horizontal="center" vertical="center" wrapText="1"/>
      <protection locked="0"/>
    </xf>
    <xf numFmtId="0" fontId="44" fillId="2" borderId="6" xfId="0" applyFont="1" applyFill="1" applyBorder="1" applyAlignment="1" applyProtection="1">
      <alignment horizontal="center" vertical="center"/>
      <protection locked="0"/>
    </xf>
    <xf numFmtId="0" fontId="57" fillId="2" borderId="6" xfId="0" applyFont="1" applyFill="1" applyBorder="1" applyAlignment="1" applyProtection="1">
      <alignment vertical="center"/>
      <protection locked="0"/>
    </xf>
    <xf numFmtId="0" fontId="57" fillId="2" borderId="6" xfId="0" applyFont="1" applyFill="1" applyBorder="1" applyAlignment="1" applyProtection="1">
      <alignment horizontal="right" vertical="center"/>
      <protection locked="0"/>
    </xf>
    <xf numFmtId="2" fontId="20" fillId="5" borderId="8" xfId="0" applyNumberFormat="1" applyFont="1" applyFill="1" applyBorder="1" applyAlignment="1" applyProtection="1">
      <alignment horizontal="center" vertical="center" wrapText="1"/>
      <protection locked="0"/>
    </xf>
    <xf numFmtId="164" fontId="13" fillId="5" borderId="3" xfId="0" applyNumberFormat="1" applyFont="1" applyFill="1" applyBorder="1" applyAlignment="1" applyProtection="1">
      <alignment horizontal="center" vertical="center"/>
      <protection locked="0"/>
    </xf>
    <xf numFmtId="0" fontId="44" fillId="7" borderId="17" xfId="0" applyFont="1" applyFill="1" applyBorder="1" applyAlignment="1" applyProtection="1">
      <alignment horizontal="center" vertical="center"/>
      <protection locked="0"/>
    </xf>
    <xf numFmtId="0" fontId="44" fillId="12" borderId="3" xfId="0" applyFont="1" applyFill="1" applyBorder="1" applyAlignment="1" applyProtection="1">
      <alignment horizontal="center" vertical="center"/>
      <protection locked="0"/>
    </xf>
    <xf numFmtId="0" fontId="44" fillId="7" borderId="3" xfId="0" applyFont="1" applyFill="1" applyBorder="1" applyAlignment="1" applyProtection="1">
      <alignment horizontal="center" vertical="center"/>
      <protection locked="0"/>
    </xf>
    <xf numFmtId="165" fontId="12" fillId="2" borderId="3" xfId="0" applyNumberFormat="1"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protection locked="0"/>
    </xf>
    <xf numFmtId="0" fontId="44" fillId="2" borderId="5" xfId="0" applyFont="1" applyFill="1" applyBorder="1" applyAlignment="1" applyProtection="1">
      <alignment horizontal="center" vertical="center"/>
      <protection locked="0"/>
    </xf>
    <xf numFmtId="0" fontId="44" fillId="2" borderId="8" xfId="0" applyFont="1" applyFill="1" applyBorder="1" applyAlignment="1" applyProtection="1">
      <alignment horizontal="center" vertical="center"/>
      <protection locked="0"/>
    </xf>
    <xf numFmtId="0" fontId="44" fillId="2" borderId="6" xfId="0" applyFont="1" applyFill="1" applyBorder="1" applyAlignment="1" applyProtection="1">
      <alignment vertical="center" textRotation="90"/>
      <protection locked="0"/>
    </xf>
    <xf numFmtId="2" fontId="20" fillId="41" borderId="8" xfId="0" applyNumberFormat="1" applyFont="1" applyFill="1" applyBorder="1" applyAlignment="1" applyProtection="1">
      <alignment horizontal="center" vertical="center" wrapText="1"/>
      <protection locked="0"/>
    </xf>
    <xf numFmtId="0" fontId="44" fillId="41" borderId="3" xfId="0" applyFont="1" applyFill="1" applyBorder="1" applyAlignment="1" applyProtection="1">
      <alignment horizontal="right" vertical="center"/>
      <protection locked="0"/>
    </xf>
    <xf numFmtId="0" fontId="42" fillId="41" borderId="3" xfId="0" applyFont="1" applyFill="1" applyBorder="1" applyAlignment="1" applyProtection="1">
      <alignment horizontal="right" vertical="center" wrapText="1"/>
      <protection locked="0"/>
    </xf>
    <xf numFmtId="0" fontId="13" fillId="2" borderId="0" xfId="0" applyFont="1" applyFill="1" applyAlignment="1" applyProtection="1">
      <alignment horizontal="center" vertical="center" wrapText="1"/>
      <protection locked="0"/>
    </xf>
    <xf numFmtId="0" fontId="44" fillId="2" borderId="3" xfId="0" applyFont="1" applyFill="1" applyBorder="1" applyAlignment="1" applyProtection="1">
      <alignment horizontal="center" vertical="center"/>
      <protection locked="0"/>
    </xf>
    <xf numFmtId="0" fontId="44" fillId="5" borderId="17" xfId="0" applyFont="1" applyFill="1" applyBorder="1" applyAlignment="1" applyProtection="1">
      <alignment horizontal="left" vertical="center"/>
      <protection locked="0"/>
    </xf>
    <xf numFmtId="0" fontId="90" fillId="5" borderId="17" xfId="0" applyFont="1" applyFill="1" applyBorder="1" applyAlignment="1" applyProtection="1">
      <alignment horizontal="right" vertical="center" wrapText="1"/>
      <protection locked="0"/>
    </xf>
    <xf numFmtId="0" fontId="13" fillId="2" borderId="6" xfId="0" applyFont="1" applyFill="1" applyBorder="1" applyAlignment="1" applyProtection="1">
      <alignment vertical="center" textRotation="90" wrapText="1"/>
      <protection locked="0"/>
    </xf>
    <xf numFmtId="0" fontId="12" fillId="41" borderId="6" xfId="0" applyFont="1" applyFill="1" applyBorder="1" applyAlignment="1" applyProtection="1">
      <alignment horizontal="center" vertical="center" wrapText="1"/>
      <protection locked="0"/>
    </xf>
    <xf numFmtId="0" fontId="13" fillId="41" borderId="6" xfId="0" applyFont="1" applyFill="1" applyBorder="1" applyAlignment="1" applyProtection="1">
      <alignment vertical="center"/>
      <protection locked="0"/>
    </xf>
    <xf numFmtId="0" fontId="13" fillId="2" borderId="0" xfId="0" applyFont="1" applyFill="1" applyAlignment="1" applyProtection="1">
      <alignment vertical="center"/>
      <protection locked="0"/>
    </xf>
    <xf numFmtId="0" fontId="13" fillId="2" borderId="3" xfId="0" applyFont="1" applyFill="1" applyBorder="1" applyAlignment="1" applyProtection="1">
      <alignment horizontal="center" vertical="center" wrapText="1"/>
      <protection locked="0"/>
    </xf>
    <xf numFmtId="0" fontId="39" fillId="2" borderId="6" xfId="0" applyFont="1" applyFill="1" applyBorder="1" applyAlignment="1" applyProtection="1">
      <alignment vertical="center" textRotation="90"/>
      <protection locked="0"/>
    </xf>
    <xf numFmtId="0" fontId="39" fillId="2" borderId="15" xfId="0" applyFont="1" applyFill="1" applyBorder="1" applyAlignment="1" applyProtection="1">
      <alignment vertical="center" textRotation="90"/>
      <protection locked="0"/>
    </xf>
    <xf numFmtId="0" fontId="39" fillId="2" borderId="15" xfId="0" applyFont="1" applyFill="1" applyBorder="1" applyAlignment="1" applyProtection="1">
      <alignment vertical="center" textRotation="45"/>
      <protection locked="0"/>
    </xf>
    <xf numFmtId="0" fontId="20" fillId="2" borderId="0" xfId="0" applyFont="1" applyFill="1" applyAlignment="1" applyProtection="1">
      <alignment horizontal="left" vertical="top" wrapText="1"/>
      <protection locked="0"/>
    </xf>
    <xf numFmtId="0" fontId="13" fillId="5" borderId="7" xfId="0" applyFont="1" applyFill="1" applyBorder="1" applyAlignment="1" applyProtection="1">
      <alignment horizontal="center" vertical="center"/>
      <protection locked="0"/>
    </xf>
    <xf numFmtId="0" fontId="14" fillId="5" borderId="17" xfId="0" applyFont="1" applyFill="1" applyBorder="1" applyAlignment="1" applyProtection="1">
      <alignment vertical="top"/>
      <protection locked="0"/>
    </xf>
    <xf numFmtId="0" fontId="14" fillId="5" borderId="16" xfId="0" applyFont="1" applyFill="1" applyBorder="1" applyAlignment="1" applyProtection="1">
      <alignment vertical="top"/>
      <protection locked="0"/>
    </xf>
    <xf numFmtId="0" fontId="14" fillId="2" borderId="6" xfId="0" applyFont="1" applyFill="1" applyBorder="1" applyAlignment="1" applyProtection="1">
      <alignment vertical="center" textRotation="90"/>
      <protection locked="0"/>
    </xf>
    <xf numFmtId="0" fontId="27" fillId="2" borderId="6"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120" fillId="2" borderId="9" xfId="0" applyFont="1" applyFill="1" applyBorder="1" applyAlignment="1" applyProtection="1">
      <alignment vertical="center" wrapText="1"/>
      <protection locked="0"/>
    </xf>
    <xf numFmtId="0" fontId="20" fillId="2" borderId="7" xfId="0" applyFont="1" applyFill="1" applyBorder="1" applyAlignment="1" applyProtection="1">
      <alignment horizontal="center" vertical="center"/>
      <protection locked="0"/>
    </xf>
    <xf numFmtId="0" fontId="20" fillId="2" borderId="7" xfId="0" applyFont="1" applyFill="1" applyBorder="1" applyAlignment="1" applyProtection="1">
      <alignment horizontal="right" vertical="center"/>
      <protection locked="0"/>
    </xf>
    <xf numFmtId="167" fontId="26" fillId="2" borderId="6" xfId="0" applyNumberFormat="1" applyFont="1" applyFill="1" applyBorder="1" applyAlignment="1" applyProtection="1">
      <alignment horizontal="right" vertical="center"/>
      <protection locked="0"/>
    </xf>
    <xf numFmtId="167" fontId="26" fillId="2" borderId="15" xfId="0" applyNumberFormat="1" applyFont="1" applyFill="1" applyBorder="1" applyAlignment="1" applyProtection="1">
      <alignment horizontal="right" vertical="center"/>
      <protection locked="0"/>
    </xf>
    <xf numFmtId="0" fontId="12" fillId="2" borderId="6" xfId="0" applyFont="1" applyFill="1" applyBorder="1" applyAlignment="1" applyProtection="1">
      <alignment horizontal="center" vertical="top"/>
      <protection locked="0"/>
    </xf>
    <xf numFmtId="1" fontId="12" fillId="2" borderId="6" xfId="0" applyNumberFormat="1" applyFont="1" applyFill="1" applyBorder="1" applyAlignment="1" applyProtection="1">
      <alignment horizontal="center" vertical="top"/>
      <protection locked="0"/>
    </xf>
    <xf numFmtId="3" fontId="49" fillId="2" borderId="3" xfId="0" applyNumberFormat="1" applyFont="1" applyFill="1" applyBorder="1" applyAlignment="1" applyProtection="1">
      <alignment horizontal="center" vertical="center"/>
      <protection locked="0"/>
    </xf>
    <xf numFmtId="3" fontId="49" fillId="2" borderId="3" xfId="0" applyNumberFormat="1" applyFont="1" applyFill="1" applyBorder="1" applyAlignment="1" applyProtection="1">
      <alignment horizontal="right" vertical="center"/>
      <protection locked="0"/>
    </xf>
    <xf numFmtId="164" fontId="20" fillId="41" borderId="8" xfId="0" applyNumberFormat="1" applyFont="1" applyFill="1" applyBorder="1" applyAlignment="1" applyProtection="1">
      <alignment horizontal="center" vertical="center" wrapText="1"/>
      <protection locked="0"/>
    </xf>
    <xf numFmtId="1" fontId="13" fillId="41" borderId="3"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center" vertical="center" wrapText="1"/>
      <protection locked="0"/>
    </xf>
    <xf numFmtId="1" fontId="12" fillId="2" borderId="6" xfId="0" applyNumberFormat="1" applyFont="1" applyFill="1" applyBorder="1" applyAlignment="1" applyProtection="1">
      <alignment horizontal="center" vertical="center"/>
      <protection locked="0"/>
    </xf>
    <xf numFmtId="0" fontId="44" fillId="2" borderId="3" xfId="0" applyFont="1" applyFill="1" applyBorder="1" applyAlignment="1" applyProtection="1">
      <alignment horizontal="right" vertical="center"/>
      <protection locked="0"/>
    </xf>
    <xf numFmtId="0" fontId="51" fillId="2" borderId="6" xfId="0" applyFont="1" applyFill="1" applyBorder="1" applyAlignment="1" applyProtection="1">
      <alignment horizontal="center" vertical="center"/>
      <protection locked="0"/>
    </xf>
    <xf numFmtId="3" fontId="49" fillId="2" borderId="3" xfId="0" applyNumberFormat="1" applyFont="1" applyFill="1" applyBorder="1" applyAlignment="1" applyProtection="1">
      <alignment vertical="center"/>
      <protection locked="0"/>
    </xf>
    <xf numFmtId="2" fontId="62" fillId="5" borderId="8" xfId="0" applyNumberFormat="1" applyFont="1" applyFill="1" applyBorder="1" applyAlignment="1" applyProtection="1">
      <alignment horizontal="center" vertical="center" wrapText="1"/>
      <protection locked="0"/>
    </xf>
    <xf numFmtId="1" fontId="13" fillId="5" borderId="3" xfId="0" applyNumberFormat="1" applyFont="1" applyFill="1" applyBorder="1" applyAlignment="1" applyProtection="1">
      <alignment horizontal="center" vertical="center"/>
      <protection locked="0"/>
    </xf>
    <xf numFmtId="0" fontId="12" fillId="2" borderId="6" xfId="0" applyFont="1" applyFill="1" applyBorder="1" applyAlignment="1" applyProtection="1">
      <alignment horizontal="center"/>
      <protection locked="0"/>
    </xf>
    <xf numFmtId="0" fontId="51" fillId="2" borderId="19" xfId="0" applyFont="1" applyFill="1" applyBorder="1" applyAlignment="1" applyProtection="1">
      <alignment vertical="center"/>
      <protection locked="0"/>
    </xf>
    <xf numFmtId="0" fontId="44" fillId="2" borderId="19" xfId="0" applyFont="1" applyFill="1" applyBorder="1" applyAlignment="1" applyProtection="1">
      <alignment vertical="center"/>
      <protection locked="0"/>
    </xf>
    <xf numFmtId="0" fontId="44" fillId="2" borderId="18" xfId="0" applyFont="1" applyFill="1" applyBorder="1" applyAlignment="1" applyProtection="1">
      <alignment vertical="center"/>
      <protection locked="0"/>
    </xf>
    <xf numFmtId="0" fontId="44" fillId="2" borderId="21" xfId="0" applyFont="1" applyFill="1" applyBorder="1" applyAlignment="1" applyProtection="1">
      <alignment vertical="center"/>
      <protection locked="0"/>
    </xf>
    <xf numFmtId="3" fontId="12" fillId="2" borderId="3" xfId="0" applyNumberFormat="1" applyFont="1" applyFill="1" applyBorder="1" applyAlignment="1" applyProtection="1">
      <alignment vertical="center"/>
      <protection locked="0"/>
    </xf>
    <xf numFmtId="2" fontId="62" fillId="41" borderId="8" xfId="0" applyNumberFormat="1" applyFont="1" applyFill="1" applyBorder="1" applyAlignment="1" applyProtection="1">
      <alignment horizontal="center" vertical="center" wrapText="1"/>
      <protection locked="0"/>
    </xf>
    <xf numFmtId="0" fontId="13" fillId="41" borderId="3" xfId="0" applyFont="1" applyFill="1" applyBorder="1" applyAlignment="1" applyProtection="1">
      <alignment vertical="center"/>
      <protection locked="0"/>
    </xf>
    <xf numFmtId="0" fontId="82" fillId="41" borderId="3" xfId="0" applyFont="1" applyFill="1" applyBorder="1" applyAlignment="1" applyProtection="1">
      <alignment horizontal="right" vertical="center" wrapText="1"/>
      <protection locked="0"/>
    </xf>
    <xf numFmtId="0" fontId="12" fillId="2" borderId="6" xfId="0" applyFont="1" applyFill="1" applyBorder="1" applyAlignment="1" applyProtection="1">
      <alignment vertical="center" textRotation="90"/>
      <protection locked="0"/>
    </xf>
    <xf numFmtId="0" fontId="25" fillId="2" borderId="0" xfId="0" applyFont="1" applyFill="1" applyProtection="1">
      <protection locked="0"/>
    </xf>
    <xf numFmtId="0" fontId="13" fillId="2" borderId="3" xfId="0" applyFont="1" applyFill="1" applyBorder="1" applyAlignment="1" applyProtection="1">
      <alignment horizontal="right" vertical="center"/>
      <protection locked="0"/>
    </xf>
    <xf numFmtId="0" fontId="12" fillId="2" borderId="17" xfId="0" applyFont="1" applyFill="1" applyBorder="1" applyAlignment="1" applyProtection="1">
      <alignment horizontal="center" vertical="center"/>
      <protection locked="0"/>
    </xf>
    <xf numFmtId="0" fontId="13" fillId="2" borderId="12" xfId="0" applyFont="1" applyFill="1" applyBorder="1" applyAlignment="1" applyProtection="1">
      <alignment horizontal="center" vertical="center"/>
      <protection locked="0"/>
    </xf>
    <xf numFmtId="0" fontId="13" fillId="2" borderId="5" xfId="0" applyFont="1" applyFill="1" applyBorder="1" applyAlignment="1" applyProtection="1">
      <alignment horizontal="center" vertical="center"/>
      <protection locked="0"/>
    </xf>
    <xf numFmtId="0" fontId="13" fillId="2" borderId="8" xfId="0" applyFont="1" applyFill="1" applyBorder="1" applyAlignment="1" applyProtection="1">
      <alignment horizontal="center" vertical="center"/>
      <protection locked="0"/>
    </xf>
    <xf numFmtId="0" fontId="12" fillId="2" borderId="6" xfId="0" applyFont="1" applyFill="1" applyBorder="1" applyAlignment="1" applyProtection="1">
      <alignment vertical="center" textRotation="90" wrapText="1"/>
      <protection locked="0"/>
    </xf>
    <xf numFmtId="0" fontId="12" fillId="2" borderId="11" xfId="0" applyFont="1" applyFill="1" applyBorder="1" applyAlignment="1" applyProtection="1">
      <alignment horizontal="center" vertical="center" wrapText="1"/>
      <protection locked="0"/>
    </xf>
    <xf numFmtId="0" fontId="13" fillId="2" borderId="15" xfId="0"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12" fillId="2" borderId="0" xfId="0" applyFont="1" applyFill="1" applyAlignment="1" applyProtection="1">
      <alignment horizontal="left" vertical="center" wrapText="1"/>
      <protection locked="0"/>
    </xf>
    <xf numFmtId="0" fontId="13" fillId="2" borderId="0" xfId="0" applyFont="1" applyFill="1" applyAlignment="1" applyProtection="1">
      <alignment horizontal="right" vertical="center" wrapText="1"/>
      <protection locked="0"/>
    </xf>
    <xf numFmtId="0" fontId="12" fillId="5" borderId="11" xfId="0" applyFont="1" applyFill="1" applyBorder="1" applyAlignment="1" applyProtection="1">
      <alignment horizontal="center" vertical="center" wrapText="1"/>
      <protection locked="0"/>
    </xf>
    <xf numFmtId="0" fontId="13" fillId="5" borderId="17" xfId="0" applyFont="1" applyFill="1" applyBorder="1" applyAlignment="1" applyProtection="1">
      <alignment vertical="center"/>
      <protection locked="0"/>
    </xf>
    <xf numFmtId="0" fontId="13" fillId="5" borderId="16" xfId="0" applyFont="1" applyFill="1" applyBorder="1" applyAlignment="1" applyProtection="1">
      <alignment vertical="center"/>
      <protection locked="0"/>
    </xf>
    <xf numFmtId="0" fontId="12" fillId="5" borderId="16" xfId="0" applyFont="1" applyFill="1" applyBorder="1" applyAlignment="1" applyProtection="1">
      <alignment vertical="center"/>
      <protection locked="0"/>
    </xf>
    <xf numFmtId="0" fontId="12" fillId="2" borderId="15" xfId="0" applyFont="1" applyFill="1" applyBorder="1" applyAlignment="1" applyProtection="1">
      <alignment vertical="top" wrapText="1"/>
      <protection locked="0"/>
    </xf>
    <xf numFmtId="0" fontId="12" fillId="2" borderId="0" xfId="0" applyFont="1" applyFill="1" applyAlignment="1" applyProtection="1">
      <alignment vertical="top" wrapText="1"/>
      <protection locked="0"/>
    </xf>
    <xf numFmtId="0" fontId="12" fillId="2" borderId="11" xfId="0" applyFont="1" applyFill="1" applyBorder="1" applyAlignment="1" applyProtection="1">
      <alignment vertical="top" wrapText="1"/>
      <protection locked="0"/>
    </xf>
    <xf numFmtId="0" fontId="12" fillId="2" borderId="11" xfId="0" applyFont="1" applyFill="1" applyBorder="1" applyAlignment="1" applyProtection="1">
      <alignment vertical="center" textRotation="90" wrapText="1"/>
      <protection locked="0"/>
    </xf>
    <xf numFmtId="0" fontId="12" fillId="2" borderId="17" xfId="0" applyFont="1" applyFill="1" applyBorder="1" applyAlignment="1" applyProtection="1">
      <alignment vertical="top"/>
      <protection locked="0"/>
    </xf>
    <xf numFmtId="0" fontId="12" fillId="2" borderId="16" xfId="0" applyFont="1" applyFill="1" applyBorder="1" applyAlignment="1" applyProtection="1">
      <alignment vertical="top"/>
      <protection locked="0"/>
    </xf>
    <xf numFmtId="0" fontId="12" fillId="2" borderId="9" xfId="0" applyFont="1" applyFill="1" applyBorder="1" applyAlignment="1" applyProtection="1">
      <alignment vertical="top"/>
      <protection locked="0"/>
    </xf>
    <xf numFmtId="0" fontId="13" fillId="2" borderId="3" xfId="0" applyFont="1" applyFill="1" applyBorder="1" applyAlignment="1" applyProtection="1">
      <alignment textRotation="90"/>
      <protection locked="0"/>
    </xf>
    <xf numFmtId="0" fontId="13" fillId="2" borderId="6" xfId="0" applyFont="1" applyFill="1" applyBorder="1" applyAlignment="1" applyProtection="1">
      <alignment textRotation="90"/>
      <protection locked="0"/>
    </xf>
    <xf numFmtId="0" fontId="3" fillId="2" borderId="11" xfId="0" applyFont="1" applyFill="1" applyBorder="1" applyAlignment="1">
      <alignment vertical="top" wrapText="1"/>
    </xf>
    <xf numFmtId="0" fontId="12" fillId="2" borderId="3" xfId="0" applyFont="1" applyFill="1" applyBorder="1" applyAlignment="1">
      <alignment horizontal="center" vertical="center"/>
    </xf>
    <xf numFmtId="0" fontId="128" fillId="16" borderId="0" xfId="0" applyFont="1" applyFill="1" applyAlignment="1">
      <alignment horizontal="center" vertical="center"/>
    </xf>
    <xf numFmtId="164" fontId="12" fillId="41" borderId="0" xfId="0" applyNumberFormat="1" applyFont="1" applyFill="1" applyAlignment="1">
      <alignment vertical="center" wrapText="1"/>
    </xf>
    <xf numFmtId="0" fontId="31" fillId="41" borderId="0" xfId="0" applyFont="1" applyFill="1" applyAlignment="1">
      <alignment vertical="center"/>
    </xf>
    <xf numFmtId="0" fontId="20" fillId="2" borderId="17" xfId="0" quotePrefix="1" applyFont="1" applyFill="1" applyBorder="1" applyAlignment="1" applyProtection="1">
      <alignment vertical="center"/>
      <protection locked="0"/>
    </xf>
    <xf numFmtId="0" fontId="42" fillId="2" borderId="9" xfId="0" quotePrefix="1" applyFont="1" applyFill="1" applyBorder="1" applyAlignment="1" applyProtection="1">
      <alignment horizontal="right" vertical="center"/>
      <protection locked="0"/>
    </xf>
    <xf numFmtId="164" fontId="12" fillId="41" borderId="0" xfId="0" applyNumberFormat="1" applyFont="1" applyFill="1" applyAlignment="1">
      <alignment horizontal="right" vertical="center"/>
    </xf>
    <xf numFmtId="0" fontId="108" fillId="2" borderId="5" xfId="0" applyFont="1" applyFill="1" applyBorder="1" applyAlignment="1">
      <alignment horizontal="left" vertical="center"/>
    </xf>
    <xf numFmtId="173" fontId="57" fillId="2" borderId="18" xfId="0" applyNumberFormat="1" applyFont="1" applyFill="1" applyBorder="1" applyAlignment="1">
      <alignment horizontal="left" vertical="center" wrapText="1"/>
    </xf>
    <xf numFmtId="0" fontId="26" fillId="2" borderId="0" xfId="0" quotePrefix="1" applyFont="1" applyFill="1" applyAlignment="1">
      <alignment vertical="center" wrapText="1"/>
    </xf>
    <xf numFmtId="0" fontId="6" fillId="41" borderId="4" xfId="0" applyFont="1" applyFill="1" applyBorder="1" applyAlignment="1">
      <alignment horizontal="left" vertical="center" wrapText="1"/>
    </xf>
    <xf numFmtId="0" fontId="8" fillId="0" borderId="3" xfId="0" applyFont="1" applyBorder="1" applyAlignment="1">
      <alignment horizontal="right" vertical="top"/>
    </xf>
    <xf numFmtId="0" fontId="1" fillId="2" borderId="3" xfId="0" applyFont="1" applyFill="1" applyBorder="1" applyAlignment="1">
      <alignment vertical="top"/>
    </xf>
    <xf numFmtId="0" fontId="1" fillId="2" borderId="18" xfId="0" applyFont="1" applyFill="1" applyBorder="1" applyAlignment="1">
      <alignment vertical="top"/>
    </xf>
    <xf numFmtId="0" fontId="106" fillId="16" borderId="52" xfId="0" applyFont="1" applyFill="1" applyBorder="1" applyAlignment="1">
      <alignment horizontal="center" vertical="center"/>
    </xf>
    <xf numFmtId="0" fontId="6" fillId="2" borderId="53" xfId="0" applyFont="1" applyFill="1" applyBorder="1" applyAlignment="1">
      <alignment horizontal="right" vertical="center"/>
    </xf>
    <xf numFmtId="0" fontId="3" fillId="42" borderId="54" xfId="0" applyFont="1" applyFill="1" applyBorder="1" applyAlignment="1">
      <alignment vertical="center" wrapText="1"/>
    </xf>
    <xf numFmtId="0" fontId="8" fillId="2" borderId="53" xfId="0" applyFont="1" applyFill="1" applyBorder="1" applyAlignment="1">
      <alignment vertical="top" wrapText="1"/>
    </xf>
    <xf numFmtId="0" fontId="6" fillId="2" borderId="53" xfId="0" applyFont="1" applyFill="1" applyBorder="1" applyAlignment="1">
      <alignment vertical="top" wrapText="1"/>
    </xf>
    <xf numFmtId="0" fontId="11" fillId="5" borderId="59" xfId="0" applyFont="1" applyFill="1" applyBorder="1" applyAlignment="1">
      <alignment horizontal="center" vertical="center" textRotation="90"/>
    </xf>
    <xf numFmtId="0" fontId="8" fillId="2" borderId="0" xfId="0" applyFont="1" applyFill="1" applyAlignment="1">
      <alignment vertical="top" wrapText="1"/>
    </xf>
    <xf numFmtId="0" fontId="3" fillId="2" borderId="61" xfId="0" applyFont="1" applyFill="1" applyBorder="1" applyAlignment="1">
      <alignment horizontal="left" vertical="top" wrapText="1"/>
    </xf>
    <xf numFmtId="0" fontId="1" fillId="2" borderId="62" xfId="0" applyFont="1" applyFill="1" applyBorder="1" applyAlignment="1">
      <alignment vertical="top" wrapText="1"/>
    </xf>
    <xf numFmtId="0" fontId="8" fillId="5" borderId="63" xfId="0" applyFont="1" applyFill="1" applyBorder="1" applyAlignment="1">
      <alignment horizontal="center" vertical="center" textRotation="90"/>
    </xf>
    <xf numFmtId="0" fontId="6" fillId="2" borderId="64" xfId="0" applyFont="1" applyFill="1" applyBorder="1" applyAlignment="1">
      <alignment horizontal="right" vertical="top"/>
    </xf>
    <xf numFmtId="0" fontId="1" fillId="41" borderId="65" xfId="0" applyFont="1" applyFill="1" applyBorder="1" applyAlignment="1">
      <alignment horizontal="left" vertical="center" wrapText="1"/>
    </xf>
    <xf numFmtId="0" fontId="6" fillId="2" borderId="64" xfId="0" applyFont="1" applyFill="1" applyBorder="1" applyAlignment="1">
      <alignment vertical="top" wrapText="1"/>
    </xf>
    <xf numFmtId="0" fontId="3" fillId="2" borderId="68" xfId="0" applyFont="1" applyFill="1" applyBorder="1" applyAlignment="1">
      <alignment vertical="top" wrapText="1"/>
    </xf>
    <xf numFmtId="0" fontId="94" fillId="2" borderId="64" xfId="0" applyFont="1" applyFill="1" applyBorder="1" applyAlignment="1">
      <alignment vertical="top" wrapText="1"/>
    </xf>
    <xf numFmtId="0" fontId="1" fillId="41" borderId="65" xfId="0" quotePrefix="1" applyFont="1" applyFill="1" applyBorder="1" applyAlignment="1">
      <alignment horizontal="center" vertical="center" wrapText="1"/>
    </xf>
    <xf numFmtId="0" fontId="8" fillId="7" borderId="65" xfId="0" applyFont="1" applyFill="1" applyBorder="1" applyAlignment="1">
      <alignment horizontal="center" vertical="center" wrapText="1"/>
    </xf>
    <xf numFmtId="0" fontId="11" fillId="38" borderId="69" xfId="0" applyFont="1" applyFill="1" applyBorder="1" applyAlignment="1">
      <alignment vertical="top" wrapText="1"/>
    </xf>
    <xf numFmtId="0" fontId="122" fillId="35" borderId="6" xfId="0" applyFont="1" applyFill="1" applyBorder="1" applyAlignment="1">
      <alignment vertical="center"/>
    </xf>
    <xf numFmtId="0" fontId="122" fillId="35" borderId="3" xfId="0" applyFont="1" applyFill="1" applyBorder="1" applyAlignment="1">
      <alignment vertical="center"/>
    </xf>
    <xf numFmtId="0" fontId="133" fillId="5" borderId="0" xfId="0" applyFont="1" applyFill="1"/>
    <xf numFmtId="0" fontId="110" fillId="35" borderId="6" xfId="0" applyFont="1" applyFill="1" applyBorder="1" applyAlignment="1">
      <alignment horizontal="center" vertical="center"/>
    </xf>
    <xf numFmtId="0" fontId="110" fillId="35" borderId="3" xfId="0" applyFont="1" applyFill="1" applyBorder="1" applyAlignment="1">
      <alignment horizontal="center" vertical="center"/>
    </xf>
    <xf numFmtId="0" fontId="12" fillId="41" borderId="11" xfId="0" applyFont="1" applyFill="1" applyBorder="1" applyAlignment="1" applyProtection="1">
      <alignment horizontal="center" wrapText="1"/>
      <protection locked="0"/>
    </xf>
    <xf numFmtId="0" fontId="13" fillId="41" borderId="17" xfId="0" applyFont="1" applyFill="1" applyBorder="1" applyProtection="1">
      <protection locked="0"/>
    </xf>
    <xf numFmtId="0" fontId="13" fillId="41" borderId="16" xfId="0" applyFont="1" applyFill="1" applyBorder="1" applyProtection="1">
      <protection locked="0"/>
    </xf>
    <xf numFmtId="0" fontId="12" fillId="41" borderId="16" xfId="0" applyFont="1" applyFill="1" applyBorder="1" applyProtection="1">
      <protection locked="0"/>
    </xf>
    <xf numFmtId="0" fontId="58" fillId="2" borderId="0" xfId="0" applyFont="1" applyFill="1" applyAlignment="1">
      <alignment horizontal="right" vertical="top"/>
    </xf>
    <xf numFmtId="0" fontId="58" fillId="41" borderId="4" xfId="0" applyFont="1" applyFill="1" applyBorder="1" applyAlignment="1">
      <alignment vertical="top" wrapText="1"/>
    </xf>
    <xf numFmtId="0" fontId="129" fillId="39" borderId="4" xfId="0" applyFont="1" applyFill="1" applyBorder="1" applyAlignment="1" applyProtection="1">
      <alignment horizontal="left" vertical="top" wrapText="1"/>
      <protection locked="0"/>
    </xf>
    <xf numFmtId="0" fontId="129" fillId="41" borderId="4" xfId="0" applyFont="1" applyFill="1" applyBorder="1" applyAlignment="1">
      <alignment vertical="top" wrapText="1"/>
    </xf>
    <xf numFmtId="0" fontId="129" fillId="2" borderId="6" xfId="0" applyFont="1" applyFill="1" applyBorder="1" applyAlignment="1">
      <alignment vertical="top" wrapText="1"/>
    </xf>
    <xf numFmtId="0" fontId="58" fillId="37" borderId="4" xfId="0" quotePrefix="1" applyFont="1" applyFill="1" applyBorder="1" applyAlignment="1" applyProtection="1">
      <alignment horizontal="left" vertical="top" wrapText="1"/>
      <protection locked="0"/>
    </xf>
    <xf numFmtId="0" fontId="58" fillId="41" borderId="4" xfId="0" quotePrefix="1" applyFont="1" applyFill="1" applyBorder="1" applyAlignment="1">
      <alignment horizontal="left" vertical="top"/>
    </xf>
    <xf numFmtId="0" fontId="12" fillId="5" borderId="3" xfId="0" applyFont="1" applyFill="1" applyBorder="1" applyAlignment="1">
      <alignment horizontal="center" vertical="center"/>
    </xf>
    <xf numFmtId="167" fontId="19" fillId="2" borderId="15" xfId="0" applyNumberFormat="1" applyFont="1" applyFill="1" applyBorder="1" applyAlignment="1" applyProtection="1">
      <alignment horizontal="center" vertical="center"/>
      <protection hidden="1"/>
    </xf>
    <xf numFmtId="0" fontId="42" fillId="5" borderId="16" xfId="0" applyFont="1" applyFill="1" applyBorder="1" applyAlignment="1" applyProtection="1">
      <alignment horizontal="right" vertical="center"/>
      <protection locked="0"/>
    </xf>
    <xf numFmtId="0" fontId="96" fillId="2" borderId="0" xfId="0" applyFont="1" applyFill="1" applyAlignment="1">
      <alignment horizontal="left" wrapText="1"/>
    </xf>
    <xf numFmtId="0" fontId="78" fillId="2" borderId="15" xfId="0" applyFont="1" applyFill="1" applyBorder="1" applyAlignment="1">
      <alignment horizontal="left" wrapText="1"/>
    </xf>
    <xf numFmtId="0" fontId="1" fillId="9" borderId="0" xfId="0" applyFont="1" applyFill="1" applyAlignment="1" applyProtection="1">
      <alignment vertical="top" wrapText="1"/>
      <protection locked="0"/>
    </xf>
    <xf numFmtId="1" fontId="11" fillId="5" borderId="13" xfId="0" applyNumberFormat="1" applyFont="1" applyFill="1" applyBorder="1" applyAlignment="1">
      <alignment horizontal="right" vertical="top"/>
    </xf>
    <xf numFmtId="1" fontId="8" fillId="7" borderId="13" xfId="0" applyNumberFormat="1" applyFont="1" applyFill="1" applyBorder="1" applyAlignment="1">
      <alignment horizontal="right" vertical="top"/>
    </xf>
    <xf numFmtId="0" fontId="58" fillId="5" borderId="13" xfId="0" quotePrefix="1" applyFont="1" applyFill="1" applyBorder="1" applyAlignment="1">
      <alignment horizontal="right" vertical="top"/>
    </xf>
    <xf numFmtId="0" fontId="58" fillId="7" borderId="13" xfId="0" applyFont="1" applyFill="1" applyBorder="1" applyAlignment="1">
      <alignment horizontal="right" vertical="top"/>
    </xf>
    <xf numFmtId="16" fontId="58" fillId="2" borderId="0" xfId="0" applyNumberFormat="1" applyFont="1" applyFill="1" applyAlignment="1">
      <alignment horizontal="right" vertical="top"/>
    </xf>
    <xf numFmtId="0" fontId="58" fillId="7" borderId="4" xfId="0" applyFont="1" applyFill="1" applyBorder="1" applyAlignment="1">
      <alignment vertical="top" wrapText="1"/>
    </xf>
    <xf numFmtId="0" fontId="58" fillId="7" borderId="4" xfId="0" quotePrefix="1" applyFont="1" applyFill="1" applyBorder="1" applyAlignment="1">
      <alignment horizontal="left" vertical="top"/>
    </xf>
    <xf numFmtId="0" fontId="58" fillId="7" borderId="4" xfId="0" applyFont="1" applyFill="1" applyBorder="1" applyAlignment="1">
      <alignment horizontal="left" vertical="top" wrapText="1"/>
    </xf>
    <xf numFmtId="0" fontId="129" fillId="37" borderId="4" xfId="0" applyFont="1" applyFill="1" applyBorder="1" applyAlignment="1" applyProtection="1">
      <alignment horizontal="left" vertical="top" wrapText="1"/>
      <protection locked="0"/>
    </xf>
    <xf numFmtId="0" fontId="129" fillId="39" borderId="4" xfId="0" applyFont="1" applyFill="1" applyBorder="1" applyAlignment="1" applyProtection="1">
      <alignment vertical="top" wrapText="1"/>
      <protection locked="0"/>
    </xf>
    <xf numFmtId="16" fontId="122" fillId="35" borderId="19" xfId="0" applyNumberFormat="1" applyFont="1" applyFill="1" applyBorder="1" applyAlignment="1">
      <alignment vertical="top"/>
    </xf>
    <xf numFmtId="1" fontId="122" fillId="35" borderId="3" xfId="0" applyNumberFormat="1" applyFont="1" applyFill="1" applyBorder="1" applyAlignment="1">
      <alignment horizontal="center" vertical="center"/>
    </xf>
    <xf numFmtId="0" fontId="33" fillId="8" borderId="0" xfId="0" applyFont="1" applyFill="1" applyAlignment="1">
      <alignment horizontal="left"/>
    </xf>
    <xf numFmtId="0" fontId="33" fillId="8" borderId="47" xfId="0" applyFont="1" applyFill="1" applyBorder="1" applyAlignment="1">
      <alignment horizontal="left"/>
    </xf>
    <xf numFmtId="0" fontId="33" fillId="8" borderId="45" xfId="0" applyFont="1" applyFill="1" applyBorder="1"/>
    <xf numFmtId="0" fontId="56" fillId="34" borderId="12" xfId="0" applyFont="1" applyFill="1" applyBorder="1" applyAlignment="1" applyProtection="1">
      <alignment vertical="center" wrapText="1"/>
      <protection locked="0"/>
    </xf>
    <xf numFmtId="0" fontId="56" fillId="34" borderId="5" xfId="0" applyFont="1" applyFill="1" applyBorder="1" applyAlignment="1" applyProtection="1">
      <alignment vertical="center" wrapText="1"/>
      <protection locked="0"/>
    </xf>
    <xf numFmtId="0" fontId="56" fillId="34" borderId="5" xfId="0" applyFont="1" applyFill="1" applyBorder="1" applyAlignment="1" applyProtection="1">
      <alignment horizontal="right" vertical="center" wrapText="1"/>
      <protection locked="0"/>
    </xf>
    <xf numFmtId="0" fontId="56" fillId="34" borderId="8" xfId="0" applyFont="1" applyFill="1" applyBorder="1" applyAlignment="1" applyProtection="1">
      <alignment vertical="center" wrapText="1"/>
      <protection locked="0"/>
    </xf>
    <xf numFmtId="0" fontId="11" fillId="44" borderId="29" xfId="0" applyFont="1" applyFill="1" applyBorder="1" applyAlignment="1">
      <alignment vertical="top"/>
    </xf>
    <xf numFmtId="0" fontId="8" fillId="44" borderId="29" xfId="0" applyFont="1" applyFill="1" applyBorder="1" applyAlignment="1">
      <alignment vertical="top"/>
    </xf>
    <xf numFmtId="0" fontId="11" fillId="30" borderId="29" xfId="0" applyFont="1" applyFill="1" applyBorder="1" applyAlignment="1">
      <alignment vertical="top"/>
    </xf>
    <xf numFmtId="0" fontId="11" fillId="9" borderId="29" xfId="0" applyFont="1" applyFill="1" applyBorder="1" applyAlignment="1">
      <alignment vertical="top" wrapText="1"/>
    </xf>
    <xf numFmtId="0" fontId="11" fillId="31" borderId="29" xfId="0" applyFont="1" applyFill="1" applyBorder="1" applyAlignment="1">
      <alignment vertical="top"/>
    </xf>
    <xf numFmtId="0" fontId="11" fillId="32" borderId="29" xfId="0" applyFont="1" applyFill="1" applyBorder="1" applyAlignment="1">
      <alignment vertical="top"/>
    </xf>
    <xf numFmtId="0" fontId="66" fillId="2" borderId="29" xfId="0" applyFont="1" applyFill="1" applyBorder="1" applyAlignment="1">
      <alignment vertical="top"/>
    </xf>
    <xf numFmtId="0" fontId="104" fillId="2" borderId="29" xfId="0" applyFont="1" applyFill="1" applyBorder="1" applyAlignment="1">
      <alignment vertical="top" wrapText="1"/>
    </xf>
    <xf numFmtId="0" fontId="11" fillId="45" borderId="29" xfId="0" applyFont="1" applyFill="1" applyBorder="1" applyAlignment="1">
      <alignment vertical="top"/>
    </xf>
    <xf numFmtId="0" fontId="11" fillId="33" borderId="29" xfId="0" applyFont="1" applyFill="1" applyBorder="1" applyAlignment="1">
      <alignment vertical="top"/>
    </xf>
    <xf numFmtId="0" fontId="11" fillId="4" borderId="29" xfId="0" applyFont="1" applyFill="1" applyBorder="1" applyAlignment="1">
      <alignment vertical="top"/>
    </xf>
    <xf numFmtId="0" fontId="11" fillId="7" borderId="29" xfId="0" applyFont="1" applyFill="1" applyBorder="1" applyAlignment="1">
      <alignment vertical="top"/>
    </xf>
    <xf numFmtId="0" fontId="1" fillId="7" borderId="29" xfId="0" applyFont="1" applyFill="1" applyBorder="1" applyAlignment="1">
      <alignment vertical="top"/>
    </xf>
    <xf numFmtId="0" fontId="1" fillId="5" borderId="29" xfId="0" applyFont="1" applyFill="1" applyBorder="1" applyAlignment="1">
      <alignment vertical="top"/>
    </xf>
    <xf numFmtId="0" fontId="134" fillId="2" borderId="0" xfId="0" applyFont="1" applyFill="1" applyAlignment="1">
      <alignment horizontal="right"/>
    </xf>
    <xf numFmtId="0" fontId="122" fillId="35" borderId="5" xfId="0" applyFont="1" applyFill="1" applyBorder="1" applyAlignment="1">
      <alignment horizontal="center" vertical="center"/>
    </xf>
    <xf numFmtId="0" fontId="8" fillId="2" borderId="15" xfId="0" applyFont="1" applyFill="1" applyBorder="1" applyAlignment="1">
      <alignment horizontal="left" vertical="top"/>
    </xf>
    <xf numFmtId="0" fontId="58" fillId="2" borderId="15" xfId="0" applyFont="1" applyFill="1" applyBorder="1" applyAlignment="1">
      <alignment horizontal="left" vertical="top"/>
    </xf>
    <xf numFmtId="0" fontId="8" fillId="2" borderId="15" xfId="0" applyFont="1" applyFill="1" applyBorder="1" applyAlignment="1">
      <alignment horizontal="right" vertical="top"/>
    </xf>
    <xf numFmtId="0" fontId="131" fillId="2" borderId="15" xfId="0" applyFont="1" applyFill="1" applyBorder="1" applyAlignment="1">
      <alignment horizontal="left" vertical="top"/>
    </xf>
    <xf numFmtId="0" fontId="65" fillId="2" borderId="15" xfId="0" applyFont="1" applyFill="1" applyBorder="1" applyAlignment="1">
      <alignment horizontal="left" vertical="top"/>
    </xf>
    <xf numFmtId="0" fontId="65" fillId="2" borderId="75" xfId="0" applyFont="1" applyFill="1" applyBorder="1" applyAlignment="1">
      <alignment horizontal="left" vertical="top"/>
    </xf>
    <xf numFmtId="0" fontId="4" fillId="2" borderId="78" xfId="0" applyFont="1" applyFill="1" applyBorder="1" applyAlignment="1">
      <alignment vertical="top"/>
    </xf>
    <xf numFmtId="0" fontId="8" fillId="0" borderId="15" xfId="0" applyFont="1" applyBorder="1" applyAlignment="1">
      <alignment horizontal="right" vertical="top"/>
    </xf>
    <xf numFmtId="0" fontId="11" fillId="2" borderId="15" xfId="0" applyFont="1" applyFill="1" applyBorder="1" applyAlignment="1">
      <alignment horizontal="left" vertical="top"/>
    </xf>
    <xf numFmtId="0" fontId="1" fillId="37" borderId="0" xfId="0" applyFont="1" applyFill="1" applyAlignment="1">
      <alignment horizontal="right" vertical="top"/>
    </xf>
    <xf numFmtId="0" fontId="8" fillId="37" borderId="0" xfId="0" applyFont="1" applyFill="1" applyAlignment="1">
      <alignment horizontal="right" vertical="top"/>
    </xf>
    <xf numFmtId="0" fontId="3" fillId="37" borderId="0" xfId="0" applyFont="1" applyFill="1" applyAlignment="1">
      <alignment vertical="top" wrapText="1"/>
    </xf>
    <xf numFmtId="0" fontId="1" fillId="37" borderId="0" xfId="0" applyFont="1" applyFill="1" applyAlignment="1">
      <alignment vertical="top"/>
    </xf>
    <xf numFmtId="0" fontId="3" fillId="37" borderId="0" xfId="0" applyFont="1" applyFill="1" applyAlignment="1">
      <alignment horizontal="left" vertical="top" wrapText="1"/>
    </xf>
    <xf numFmtId="0" fontId="1" fillId="37" borderId="0" xfId="0" applyFont="1" applyFill="1" applyAlignment="1">
      <alignment vertical="top" wrapText="1"/>
    </xf>
    <xf numFmtId="0" fontId="1" fillId="2" borderId="71" xfId="0" applyFont="1" applyFill="1" applyBorder="1" applyAlignment="1">
      <alignment vertical="top"/>
    </xf>
    <xf numFmtId="0" fontId="3" fillId="34" borderId="72" xfId="0" applyFont="1" applyFill="1" applyBorder="1" applyAlignment="1">
      <alignment horizontal="left" vertical="top" wrapText="1"/>
    </xf>
    <xf numFmtId="0" fontId="3" fillId="34" borderId="72" xfId="0" applyFont="1" applyFill="1" applyBorder="1" applyAlignment="1">
      <alignment vertical="top" wrapText="1"/>
    </xf>
    <xf numFmtId="0" fontId="3" fillId="34" borderId="71" xfId="0" applyFont="1" applyFill="1" applyBorder="1" applyAlignment="1">
      <alignment vertical="top" wrapText="1"/>
    </xf>
    <xf numFmtId="0" fontId="1" fillId="2" borderId="53" xfId="0" applyFont="1" applyFill="1" applyBorder="1" applyAlignment="1">
      <alignment vertical="top"/>
    </xf>
    <xf numFmtId="0" fontId="3" fillId="8" borderId="73" xfId="0" applyFont="1" applyFill="1" applyBorder="1" applyAlignment="1">
      <alignment vertical="top" wrapText="1"/>
    </xf>
    <xf numFmtId="0" fontId="8" fillId="2" borderId="61" xfId="0" applyFont="1" applyFill="1" applyBorder="1" applyAlignment="1">
      <alignment horizontal="right" vertical="top"/>
    </xf>
    <xf numFmtId="0" fontId="3" fillId="37" borderId="0" xfId="0" applyFont="1" applyFill="1" applyAlignment="1">
      <alignment horizontal="right" vertical="top"/>
    </xf>
    <xf numFmtId="0" fontId="5" fillId="37" borderId="0" xfId="0" applyFont="1" applyFill="1" applyAlignment="1">
      <alignment horizontal="right" vertical="top"/>
    </xf>
    <xf numFmtId="0" fontId="1" fillId="37" borderId="0" xfId="0" applyFont="1" applyFill="1" applyAlignment="1">
      <alignment horizontal="center" vertical="top"/>
    </xf>
    <xf numFmtId="0" fontId="11" fillId="37" borderId="0" xfId="0" applyFont="1" applyFill="1" applyAlignment="1">
      <alignment vertical="top"/>
    </xf>
    <xf numFmtId="0" fontId="1" fillId="37" borderId="0" xfId="0" quotePrefix="1" applyFont="1" applyFill="1" applyAlignment="1">
      <alignment horizontal="left" vertical="top"/>
    </xf>
    <xf numFmtId="0" fontId="6" fillId="37" borderId="0" xfId="0" applyFont="1" applyFill="1" applyAlignment="1">
      <alignment horizontal="left" vertical="top"/>
    </xf>
    <xf numFmtId="0" fontId="1" fillId="37" borderId="0" xfId="0" quotePrefix="1" applyFont="1" applyFill="1" applyAlignment="1">
      <alignment vertical="top"/>
    </xf>
    <xf numFmtId="0" fontId="8" fillId="37" borderId="0" xfId="0" applyFont="1" applyFill="1" applyAlignment="1">
      <alignment vertical="top"/>
    </xf>
    <xf numFmtId="0" fontId="1" fillId="37" borderId="0" xfId="0" applyFont="1" applyFill="1" applyAlignment="1">
      <alignment horizontal="left" vertical="top"/>
    </xf>
    <xf numFmtId="0" fontId="6" fillId="37" borderId="0" xfId="0" applyFont="1" applyFill="1" applyAlignment="1">
      <alignment vertical="top"/>
    </xf>
    <xf numFmtId="0" fontId="8" fillId="2" borderId="0" xfId="0" applyFont="1" applyFill="1" applyAlignment="1">
      <alignment horizontal="right" vertical="top"/>
    </xf>
    <xf numFmtId="0" fontId="128" fillId="42" borderId="0" xfId="0" applyFont="1" applyFill="1" applyAlignment="1">
      <alignment horizontal="left" vertical="center" wrapText="1"/>
    </xf>
    <xf numFmtId="0" fontId="1" fillId="42" borderId="0" xfId="0" applyFont="1" applyFill="1" applyAlignment="1">
      <alignment vertical="top" wrapText="1"/>
    </xf>
    <xf numFmtId="0" fontId="128" fillId="42" borderId="0" xfId="0" applyFont="1" applyFill="1" applyAlignment="1">
      <alignment horizontal="left" vertical="center"/>
    </xf>
    <xf numFmtId="0" fontId="132" fillId="42" borderId="0" xfId="0" applyFont="1" applyFill="1" applyAlignment="1">
      <alignment horizontal="left" vertical="center" wrapText="1"/>
    </xf>
    <xf numFmtId="0" fontId="128" fillId="2" borderId="0" xfId="0" applyFont="1" applyFill="1" applyAlignment="1">
      <alignment horizontal="left" vertical="center" wrapText="1"/>
    </xf>
    <xf numFmtId="0" fontId="128" fillId="2" borderId="0" xfId="0" applyFont="1" applyFill="1" applyAlignment="1">
      <alignment horizontal="left" vertical="center"/>
    </xf>
    <xf numFmtId="0" fontId="128" fillId="34" borderId="0" xfId="0" applyFont="1" applyFill="1" applyAlignment="1">
      <alignment horizontal="left" vertical="center" wrapText="1"/>
    </xf>
    <xf numFmtId="0" fontId="128" fillId="34" borderId="0" xfId="0" applyFont="1" applyFill="1" applyAlignment="1">
      <alignment horizontal="left" vertical="center"/>
    </xf>
    <xf numFmtId="0" fontId="132" fillId="34" borderId="0" xfId="0" applyFont="1" applyFill="1" applyAlignment="1">
      <alignment horizontal="left" wrapText="1"/>
    </xf>
    <xf numFmtId="0" fontId="132" fillId="34" borderId="0" xfId="0" applyFont="1" applyFill="1" applyAlignment="1">
      <alignment wrapText="1"/>
    </xf>
    <xf numFmtId="0" fontId="128" fillId="34" borderId="0" xfId="0" applyFont="1" applyFill="1" applyAlignment="1">
      <alignment vertical="top" wrapText="1"/>
    </xf>
    <xf numFmtId="0" fontId="118" fillId="7" borderId="0" xfId="0" applyFont="1" applyFill="1" applyAlignment="1">
      <alignment horizontal="left" vertical="center" wrapText="1"/>
    </xf>
    <xf numFmtId="0" fontId="118" fillId="7" borderId="0" xfId="0" applyFont="1" applyFill="1" applyAlignment="1">
      <alignment horizontal="left" vertical="center"/>
    </xf>
    <xf numFmtId="0" fontId="78" fillId="7" borderId="0" xfId="0" applyFont="1" applyFill="1" applyAlignment="1">
      <alignment horizontal="left" wrapText="1"/>
    </xf>
    <xf numFmtId="0" fontId="78" fillId="7" borderId="0" xfId="0" applyFont="1" applyFill="1" applyAlignment="1">
      <alignment wrapText="1"/>
    </xf>
    <xf numFmtId="0" fontId="118" fillId="7" borderId="0" xfId="0" applyFont="1" applyFill="1" applyAlignment="1">
      <alignment vertical="top" wrapText="1"/>
    </xf>
    <xf numFmtId="0" fontId="118" fillId="9" borderId="0" xfId="0" applyFont="1" applyFill="1" applyAlignment="1">
      <alignment horizontal="left" vertical="center" wrapText="1"/>
    </xf>
    <xf numFmtId="0" fontId="118" fillId="9" borderId="0" xfId="0" applyFont="1" applyFill="1" applyAlignment="1">
      <alignment horizontal="left" vertical="center"/>
    </xf>
    <xf numFmtId="0" fontId="78" fillId="9" borderId="0" xfId="0" applyFont="1" applyFill="1" applyAlignment="1">
      <alignment horizontal="left" wrapText="1"/>
    </xf>
    <xf numFmtId="0" fontId="78" fillId="9" borderId="0" xfId="0" applyFont="1" applyFill="1" applyAlignment="1">
      <alignment wrapText="1"/>
    </xf>
    <xf numFmtId="0" fontId="78" fillId="9" borderId="0" xfId="0" applyFont="1" applyFill="1" applyAlignment="1">
      <alignment horizontal="left" vertical="top" wrapText="1"/>
    </xf>
    <xf numFmtId="0" fontId="118" fillId="9" borderId="0" xfId="0" applyFont="1" applyFill="1" applyAlignment="1">
      <alignment horizontal="left" vertical="top" wrapText="1"/>
    </xf>
    <xf numFmtId="0" fontId="78" fillId="9" borderId="0" xfId="0" quotePrefix="1" applyFont="1" applyFill="1" applyAlignment="1">
      <alignment horizontal="left" vertical="top" wrapText="1"/>
    </xf>
    <xf numFmtId="0" fontId="8" fillId="2" borderId="2" xfId="0" applyFont="1" applyFill="1" applyBorder="1" applyAlignment="1">
      <alignment horizontal="right" vertical="top"/>
    </xf>
    <xf numFmtId="0" fontId="12" fillId="5" borderId="6" xfId="0" applyFont="1" applyFill="1" applyBorder="1" applyAlignment="1">
      <alignment horizontal="center" vertical="top" wrapText="1"/>
    </xf>
    <xf numFmtId="0" fontId="8" fillId="5" borderId="0" xfId="0" applyFont="1" applyFill="1" applyAlignment="1">
      <alignment horizontal="left" vertical="top" wrapText="1"/>
    </xf>
    <xf numFmtId="0" fontId="76" fillId="37" borderId="0" xfId="0" applyFont="1" applyFill="1" applyAlignment="1">
      <alignment vertical="top"/>
    </xf>
    <xf numFmtId="0" fontId="76" fillId="37" borderId="0" xfId="0" applyFont="1" applyFill="1" applyAlignment="1">
      <alignment vertical="top" wrapText="1"/>
    </xf>
    <xf numFmtId="0" fontId="131" fillId="37" borderId="0" xfId="0" applyFont="1" applyFill="1" applyAlignment="1">
      <alignment vertical="top"/>
    </xf>
    <xf numFmtId="0" fontId="86" fillId="8" borderId="29" xfId="0" applyFont="1" applyFill="1" applyBorder="1" applyAlignment="1">
      <alignment horizontal="left" wrapText="1"/>
    </xf>
    <xf numFmtId="0" fontId="58" fillId="5" borderId="0" xfId="0" applyFont="1" applyFill="1" applyAlignment="1">
      <alignment vertical="top" wrapText="1"/>
    </xf>
    <xf numFmtId="0" fontId="8" fillId="41" borderId="4" xfId="0" quotePrefix="1" applyFont="1" applyFill="1" applyBorder="1" applyAlignment="1">
      <alignment horizontal="left" vertical="top" wrapText="1"/>
    </xf>
    <xf numFmtId="0" fontId="13" fillId="39" borderId="12" xfId="0"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protection locked="0"/>
    </xf>
    <xf numFmtId="0" fontId="1" fillId="41" borderId="10" xfId="0" quotePrefix="1" applyFont="1" applyFill="1" applyBorder="1" applyAlignment="1">
      <alignment vertical="top" wrapText="1"/>
    </xf>
    <xf numFmtId="164" fontId="20" fillId="7" borderId="3" xfId="0" applyNumberFormat="1" applyFont="1" applyFill="1" applyBorder="1" applyAlignment="1">
      <alignment horizontal="center" vertical="center"/>
    </xf>
    <xf numFmtId="164" fontId="20" fillId="5" borderId="6" xfId="0" applyNumberFormat="1" applyFont="1" applyFill="1" applyBorder="1" applyAlignment="1">
      <alignment horizontal="center" vertical="center"/>
    </xf>
    <xf numFmtId="164" fontId="20" fillId="5" borderId="6" xfId="0" applyNumberFormat="1" applyFont="1" applyFill="1" applyBorder="1" applyAlignment="1">
      <alignment vertical="center"/>
    </xf>
    <xf numFmtId="0" fontId="64" fillId="2" borderId="3" xfId="0" applyFont="1" applyFill="1" applyBorder="1" applyAlignment="1">
      <alignment horizontal="right" vertical="center" wrapText="1"/>
    </xf>
    <xf numFmtId="0" fontId="53" fillId="2" borderId="7" xfId="0" applyFont="1" applyFill="1" applyBorder="1" applyAlignment="1">
      <alignment vertical="center" wrapText="1"/>
    </xf>
    <xf numFmtId="0" fontId="19" fillId="2" borderId="18" xfId="0" applyFont="1" applyFill="1" applyBorder="1" applyAlignment="1">
      <alignment horizontal="left" vertical="center"/>
    </xf>
    <xf numFmtId="0" fontId="19" fillId="2" borderId="18" xfId="0" applyFont="1" applyFill="1" applyBorder="1" applyAlignment="1">
      <alignment vertical="center"/>
    </xf>
    <xf numFmtId="0" fontId="19" fillId="2" borderId="21" xfId="0" applyFont="1" applyFill="1" applyBorder="1" applyAlignment="1">
      <alignment vertical="center"/>
    </xf>
    <xf numFmtId="0" fontId="122" fillId="2" borderId="9" xfId="0" applyFont="1" applyFill="1" applyBorder="1" applyAlignment="1">
      <alignment horizontal="center" vertical="center"/>
    </xf>
    <xf numFmtId="0" fontId="136" fillId="35" borderId="6" xfId="0" applyFont="1" applyFill="1" applyBorder="1" applyAlignment="1">
      <alignment horizontal="center" vertical="center"/>
    </xf>
    <xf numFmtId="0" fontId="108" fillId="2" borderId="0" xfId="0" applyFont="1" applyFill="1" applyAlignment="1">
      <alignment horizontal="left" vertical="top"/>
    </xf>
    <xf numFmtId="0" fontId="80" fillId="2" borderId="0" xfId="0" applyFont="1" applyFill="1" applyAlignment="1">
      <alignment vertical="center" wrapText="1"/>
    </xf>
    <xf numFmtId="0" fontId="122" fillId="35" borderId="3" xfId="0" applyFont="1" applyFill="1" applyBorder="1" applyAlignment="1">
      <alignment horizontal="center"/>
    </xf>
    <xf numFmtId="0" fontId="66" fillId="39" borderId="29" xfId="0" applyFont="1" applyFill="1" applyBorder="1" applyAlignment="1" applyProtection="1">
      <alignment vertical="top"/>
      <protection locked="0"/>
    </xf>
    <xf numFmtId="0" fontId="6" fillId="39" borderId="33" xfId="0" applyFont="1" applyFill="1" applyBorder="1" applyAlignment="1" applyProtection="1">
      <alignment horizontal="left" vertical="top"/>
      <protection locked="0"/>
    </xf>
    <xf numFmtId="0" fontId="6" fillId="39" borderId="35" xfId="0" applyFont="1" applyFill="1" applyBorder="1" applyAlignment="1" applyProtection="1">
      <alignment horizontal="left" vertical="top"/>
      <protection locked="0"/>
    </xf>
    <xf numFmtId="0" fontId="6" fillId="39" borderId="29" xfId="0" applyFont="1" applyFill="1" applyBorder="1" applyAlignment="1" applyProtection="1">
      <alignment horizontal="left" vertical="top"/>
      <protection locked="0"/>
    </xf>
    <xf numFmtId="0" fontId="104" fillId="39" borderId="29" xfId="0" applyFont="1" applyFill="1" applyBorder="1" applyAlignment="1" applyProtection="1">
      <alignment vertical="top" wrapText="1"/>
      <protection locked="0"/>
    </xf>
    <xf numFmtId="0" fontId="0" fillId="2" borderId="29" xfId="0" applyFill="1" applyBorder="1" applyProtection="1">
      <protection locked="0"/>
    </xf>
    <xf numFmtId="0" fontId="25" fillId="2" borderId="29" xfId="0" applyFont="1" applyFill="1" applyBorder="1" applyProtection="1">
      <protection locked="0"/>
    </xf>
    <xf numFmtId="0" fontId="65" fillId="2" borderId="29" xfId="0" applyFont="1" applyFill="1" applyBorder="1" applyProtection="1">
      <protection locked="0"/>
    </xf>
    <xf numFmtId="0" fontId="33" fillId="8" borderId="29" xfId="0" applyFont="1" applyFill="1" applyBorder="1" applyProtection="1">
      <protection locked="0"/>
    </xf>
    <xf numFmtId="0" fontId="25" fillId="8" borderId="29" xfId="0" applyFont="1" applyFill="1" applyBorder="1" applyProtection="1">
      <protection locked="0"/>
    </xf>
    <xf numFmtId="0" fontId="6" fillId="2" borderId="0" xfId="0" applyFont="1" applyFill="1" applyAlignment="1">
      <alignment horizontal="left" vertical="top" wrapText="1"/>
    </xf>
    <xf numFmtId="0" fontId="26" fillId="2" borderId="18" xfId="0" applyFont="1" applyFill="1" applyBorder="1" applyAlignment="1">
      <alignment horizontal="left" vertical="center" wrapText="1"/>
    </xf>
    <xf numFmtId="0" fontId="6" fillId="2" borderId="15" xfId="0" applyFont="1" applyFill="1" applyBorder="1" applyAlignment="1">
      <alignment horizontal="left" vertical="top" wrapText="1"/>
    </xf>
    <xf numFmtId="0" fontId="11" fillId="2" borderId="15" xfId="0" applyFont="1" applyFill="1" applyBorder="1" applyAlignment="1">
      <alignment horizontal="center" vertical="center" textRotation="90"/>
    </xf>
    <xf numFmtId="0" fontId="122" fillId="2" borderId="16" xfId="0" applyFont="1" applyFill="1" applyBorder="1" applyAlignment="1">
      <alignment horizontal="center" vertical="center"/>
    </xf>
    <xf numFmtId="0" fontId="23" fillId="2" borderId="0" xfId="0" applyFont="1" applyFill="1" applyAlignment="1" applyProtection="1">
      <alignment horizontal="center" wrapText="1"/>
      <protection locked="0"/>
    </xf>
    <xf numFmtId="0" fontId="23" fillId="2" borderId="18" xfId="0" applyFont="1" applyFill="1" applyBorder="1" applyAlignment="1" applyProtection="1">
      <alignment horizontal="center" wrapText="1"/>
      <protection locked="0"/>
    </xf>
    <xf numFmtId="0" fontId="78" fillId="9" borderId="0" xfId="0" quotePrefix="1" applyFont="1" applyFill="1" applyAlignment="1">
      <alignment horizontal="left" vertical="top" wrapText="1"/>
    </xf>
    <xf numFmtId="0" fontId="128" fillId="34" borderId="0" xfId="0" applyFont="1" applyFill="1" applyAlignment="1">
      <alignment horizontal="left" wrapText="1"/>
    </xf>
    <xf numFmtId="0" fontId="128" fillId="2" borderId="0" xfId="0" applyFont="1" applyFill="1" applyAlignment="1">
      <alignment horizontal="center" vertical="center" wrapText="1"/>
    </xf>
    <xf numFmtId="0" fontId="132" fillId="42" borderId="0" xfId="0" applyFont="1" applyFill="1" applyAlignment="1">
      <alignment horizontal="left" vertical="center" wrapText="1"/>
    </xf>
    <xf numFmtId="0" fontId="128" fillId="42" borderId="0" xfId="0" applyFont="1" applyFill="1" applyAlignment="1">
      <alignment horizontal="left" vertical="center" wrapText="1"/>
    </xf>
    <xf numFmtId="0" fontId="128" fillId="7" borderId="0" xfId="0" applyFont="1" applyFill="1" applyAlignment="1">
      <alignment horizontal="left" wrapText="1"/>
    </xf>
    <xf numFmtId="0" fontId="132" fillId="34" borderId="0" xfId="0" applyFont="1" applyFill="1" applyAlignment="1">
      <alignment horizontal="left" wrapText="1"/>
    </xf>
    <xf numFmtId="0" fontId="78" fillId="9" borderId="0" xfId="0" applyFont="1" applyFill="1" applyAlignment="1">
      <alignment horizontal="left" vertical="top" wrapText="1"/>
    </xf>
    <xf numFmtId="0" fontId="130" fillId="9" borderId="0" xfId="0" applyFont="1" applyFill="1" applyAlignment="1">
      <alignment horizontal="left" wrapText="1"/>
    </xf>
    <xf numFmtId="0" fontId="118" fillId="9" borderId="0" xfId="0" applyFont="1" applyFill="1" applyAlignment="1">
      <alignment horizontal="left" vertical="top" wrapText="1"/>
    </xf>
    <xf numFmtId="0" fontId="132" fillId="34" borderId="0" xfId="0" applyFont="1" applyFill="1" applyAlignment="1">
      <alignment horizontal="left" vertical="center" wrapText="1"/>
    </xf>
    <xf numFmtId="0" fontId="130" fillId="37" borderId="0" xfId="0" applyFont="1" applyFill="1" applyAlignment="1">
      <alignment horizontal="left" vertical="center" wrapText="1"/>
    </xf>
    <xf numFmtId="0" fontId="130" fillId="37" borderId="0" xfId="0" applyFont="1" applyFill="1" applyAlignment="1">
      <alignment horizontal="left" vertical="center"/>
    </xf>
    <xf numFmtId="0" fontId="8" fillId="5" borderId="0" xfId="0" applyFont="1" applyFill="1" applyAlignment="1">
      <alignment horizontal="left" vertical="top" wrapText="1"/>
    </xf>
    <xf numFmtId="0" fontId="6" fillId="37" borderId="0" xfId="0" applyFont="1" applyFill="1" applyAlignment="1">
      <alignment horizontal="left" vertical="top"/>
    </xf>
    <xf numFmtId="0" fontId="135" fillId="39" borderId="20" xfId="0" applyFont="1" applyFill="1" applyBorder="1" applyAlignment="1">
      <alignment horizontal="left" vertical="center"/>
    </xf>
    <xf numFmtId="0" fontId="135" fillId="39" borderId="0" xfId="0" applyFont="1" applyFill="1" applyAlignment="1">
      <alignment horizontal="left" vertical="center"/>
    </xf>
    <xf numFmtId="0" fontId="128" fillId="34" borderId="0" xfId="0" applyFont="1" applyFill="1" applyAlignment="1">
      <alignment horizontal="left" vertical="center" wrapText="1"/>
    </xf>
    <xf numFmtId="0" fontId="128" fillId="34" borderId="0" xfId="0" applyFont="1" applyFill="1" applyAlignment="1">
      <alignment horizontal="left" vertical="center"/>
    </xf>
    <xf numFmtId="0" fontId="1" fillId="37" borderId="0" xfId="0" applyFont="1" applyFill="1" applyAlignment="1">
      <alignment horizontal="center" vertical="top"/>
    </xf>
    <xf numFmtId="0" fontId="3" fillId="34" borderId="52" xfId="0" applyFont="1" applyFill="1" applyBorder="1" applyAlignment="1">
      <alignment horizontal="left" vertical="top" wrapText="1"/>
    </xf>
    <xf numFmtId="0" fontId="3" fillId="34" borderId="53" xfId="0" applyFont="1" applyFill="1" applyBorder="1" applyAlignment="1">
      <alignment horizontal="left" vertical="top" wrapText="1"/>
    </xf>
    <xf numFmtId="0" fontId="3" fillId="34" borderId="70" xfId="0" applyFont="1" applyFill="1" applyBorder="1" applyAlignment="1">
      <alignment horizontal="left" vertical="top" wrapText="1"/>
    </xf>
    <xf numFmtId="0" fontId="11" fillId="37" borderId="0" xfId="0" applyFont="1" applyFill="1" applyAlignment="1">
      <alignment horizontal="left" vertical="top"/>
    </xf>
    <xf numFmtId="0" fontId="93" fillId="2" borderId="0" xfId="0" applyFont="1" applyFill="1" applyAlignment="1">
      <alignment horizontal="left" vertical="top" wrapText="1"/>
    </xf>
    <xf numFmtId="0" fontId="7" fillId="39" borderId="66" xfId="0" quotePrefix="1" applyFont="1" applyFill="1" applyBorder="1" applyAlignment="1">
      <alignment horizontal="center" vertical="center" wrapText="1"/>
    </xf>
    <xf numFmtId="0" fontId="7" fillId="39" borderId="67" xfId="0" quotePrefix="1" applyFont="1" applyFill="1" applyBorder="1" applyAlignment="1">
      <alignment horizontal="center" vertical="center" wrapText="1"/>
    </xf>
    <xf numFmtId="0" fontId="1" fillId="37" borderId="55" xfId="0" applyFont="1" applyFill="1" applyBorder="1" applyAlignment="1">
      <alignment horizontal="center" vertical="center" wrapText="1"/>
    </xf>
    <xf numFmtId="0" fontId="1" fillId="37" borderId="56" xfId="0" applyFont="1" applyFill="1" applyBorder="1" applyAlignment="1">
      <alignment horizontal="center" vertical="center"/>
    </xf>
    <xf numFmtId="0" fontId="1" fillId="37" borderId="38" xfId="0" applyFont="1" applyFill="1" applyBorder="1" applyAlignment="1">
      <alignment horizontal="center" vertical="center"/>
    </xf>
    <xf numFmtId="0" fontId="1" fillId="37" borderId="39" xfId="0" applyFont="1" applyFill="1" applyBorder="1" applyAlignment="1">
      <alignment horizontal="center" vertical="center"/>
    </xf>
    <xf numFmtId="0" fontId="1" fillId="41" borderId="57" xfId="0" applyFont="1" applyFill="1" applyBorder="1" applyAlignment="1">
      <alignment horizontal="center" vertical="center" wrapText="1"/>
    </xf>
    <xf numFmtId="0" fontId="1" fillId="41" borderId="40" xfId="0" applyFont="1" applyFill="1" applyBorder="1" applyAlignment="1">
      <alignment horizontal="center" vertical="center" wrapText="1"/>
    </xf>
    <xf numFmtId="0" fontId="1" fillId="41" borderId="51" xfId="0" applyFont="1" applyFill="1" applyBorder="1" applyAlignment="1">
      <alignment horizontal="center" vertical="center" wrapText="1"/>
    </xf>
    <xf numFmtId="0" fontId="11" fillId="2" borderId="58" xfId="0" applyFont="1" applyFill="1" applyBorder="1" applyAlignment="1">
      <alignment horizontal="left" vertical="top" wrapText="1"/>
    </xf>
    <xf numFmtId="0" fontId="11" fillId="2" borderId="60" xfId="0" applyFont="1" applyFill="1" applyBorder="1" applyAlignment="1">
      <alignment horizontal="left" vertical="top" wrapText="1"/>
    </xf>
    <xf numFmtId="0" fontId="6" fillId="2" borderId="0" xfId="0" applyFont="1" applyFill="1" applyAlignment="1">
      <alignment horizontal="left" vertical="top" wrapText="1"/>
    </xf>
    <xf numFmtId="0" fontId="102" fillId="2" borderId="15" xfId="0" applyFont="1" applyFill="1" applyBorder="1" applyAlignment="1">
      <alignment horizontal="left" wrapText="1"/>
    </xf>
    <xf numFmtId="0" fontId="102" fillId="2" borderId="0" xfId="0" applyFont="1" applyFill="1" applyAlignment="1">
      <alignment horizontal="left" wrapText="1"/>
    </xf>
    <xf numFmtId="0" fontId="95" fillId="2" borderId="15" xfId="0" applyFont="1" applyFill="1" applyBorder="1" applyAlignment="1">
      <alignment horizontal="left" wrapText="1"/>
    </xf>
    <xf numFmtId="0" fontId="95" fillId="2" borderId="0" xfId="0" applyFont="1" applyFill="1" applyAlignment="1">
      <alignment horizontal="left" wrapText="1"/>
    </xf>
    <xf numFmtId="0" fontId="96" fillId="2" borderId="0" xfId="0" applyFont="1" applyFill="1" applyAlignment="1">
      <alignment horizontal="left" wrapText="1"/>
    </xf>
    <xf numFmtId="0" fontId="78" fillId="2" borderId="15" xfId="0" applyFont="1" applyFill="1" applyBorder="1" applyAlignment="1">
      <alignment horizontal="left" wrapText="1"/>
    </xf>
    <xf numFmtId="0" fontId="78" fillId="2" borderId="0" xfId="0" applyFont="1" applyFill="1" applyAlignment="1">
      <alignment horizontal="left" wrapText="1"/>
    </xf>
    <xf numFmtId="0" fontId="65" fillId="2" borderId="15" xfId="0" applyFont="1" applyFill="1" applyBorder="1" applyAlignment="1">
      <alignment horizontal="left" vertical="top" wrapText="1"/>
    </xf>
    <xf numFmtId="0" fontId="65" fillId="2" borderId="0" xfId="0" applyFont="1" applyFill="1" applyAlignment="1">
      <alignment horizontal="left" vertical="top" wrapText="1"/>
    </xf>
    <xf numFmtId="0" fontId="131" fillId="2" borderId="15" xfId="0" applyFont="1" applyFill="1" applyBorder="1" applyAlignment="1">
      <alignment horizontal="center" vertical="top"/>
    </xf>
    <xf numFmtId="0" fontId="131" fillId="2" borderId="0" xfId="0" applyFont="1" applyFill="1" applyAlignment="1">
      <alignment horizontal="center" vertical="top"/>
    </xf>
    <xf numFmtId="0" fontId="131" fillId="2" borderId="11" xfId="0" applyFont="1" applyFill="1" applyBorder="1" applyAlignment="1">
      <alignment horizontal="center" vertical="top"/>
    </xf>
    <xf numFmtId="0" fontId="65" fillId="2" borderId="74" xfId="0" applyFont="1" applyFill="1" applyBorder="1" applyAlignment="1">
      <alignment horizontal="left" vertical="top"/>
    </xf>
    <xf numFmtId="0" fontId="65" fillId="2" borderId="75" xfId="0" applyFont="1" applyFill="1" applyBorder="1" applyAlignment="1">
      <alignment horizontal="left" vertical="top"/>
    </xf>
    <xf numFmtId="0" fontId="65" fillId="2" borderId="77" xfId="0" applyFont="1" applyFill="1" applyBorder="1" applyAlignment="1">
      <alignment horizontal="left" vertical="top"/>
    </xf>
    <xf numFmtId="0" fontId="65" fillId="2" borderId="78" xfId="0" applyFont="1" applyFill="1" applyBorder="1" applyAlignment="1">
      <alignment horizontal="left" vertical="top"/>
    </xf>
    <xf numFmtId="0" fontId="65" fillId="2" borderId="76" xfId="0" applyFont="1" applyFill="1" applyBorder="1" applyAlignment="1">
      <alignment horizontal="left" vertical="top"/>
    </xf>
    <xf numFmtId="0" fontId="1" fillId="2" borderId="79" xfId="0" applyFont="1" applyFill="1" applyBorder="1" applyAlignment="1">
      <alignment horizontal="left" vertical="top"/>
    </xf>
    <xf numFmtId="0" fontId="1" fillId="2" borderId="80" xfId="0" applyFont="1" applyFill="1" applyBorder="1" applyAlignment="1">
      <alignment horizontal="left" vertical="top"/>
    </xf>
    <xf numFmtId="0" fontId="65" fillId="2" borderId="82" xfId="0" applyFont="1" applyFill="1" applyBorder="1" applyAlignment="1">
      <alignment horizontal="left" vertical="top"/>
    </xf>
    <xf numFmtId="0" fontId="65" fillId="2" borderId="83" xfId="0" applyFont="1" applyFill="1" applyBorder="1" applyAlignment="1">
      <alignment horizontal="left" vertical="top"/>
    </xf>
    <xf numFmtId="0" fontId="65" fillId="2" borderId="84" xfId="0" applyFont="1" applyFill="1" applyBorder="1" applyAlignment="1">
      <alignment horizontal="left" vertical="top"/>
    </xf>
    <xf numFmtId="0" fontId="4" fillId="2" borderId="79" xfId="0" applyFont="1" applyFill="1" applyBorder="1" applyAlignment="1">
      <alignment horizontal="left" vertical="top"/>
    </xf>
    <xf numFmtId="0" fontId="4" fillId="2" borderId="80" xfId="0" applyFont="1" applyFill="1" applyBorder="1" applyAlignment="1">
      <alignment horizontal="left" vertical="top"/>
    </xf>
    <xf numFmtId="0" fontId="4" fillId="2" borderId="81" xfId="0" applyFont="1" applyFill="1" applyBorder="1" applyAlignment="1">
      <alignment horizontal="left" vertical="top"/>
    </xf>
    <xf numFmtId="0" fontId="118" fillId="9" borderId="0" xfId="0" applyFont="1" applyFill="1" applyAlignment="1">
      <alignment horizontal="left" vertical="center" wrapText="1"/>
    </xf>
    <xf numFmtId="0" fontId="118" fillId="9" borderId="0" xfId="0" applyFont="1" applyFill="1" applyAlignment="1">
      <alignment horizontal="left" vertical="center"/>
    </xf>
    <xf numFmtId="0" fontId="78" fillId="9" borderId="0" xfId="0" applyFont="1" applyFill="1" applyAlignment="1">
      <alignment horizontal="left" wrapText="1"/>
    </xf>
    <xf numFmtId="0" fontId="118" fillId="7" borderId="0" xfId="0" applyFont="1" applyFill="1" applyAlignment="1">
      <alignment horizontal="left" vertical="center" wrapText="1"/>
    </xf>
    <xf numFmtId="0" fontId="118" fillId="7" borderId="0" xfId="0" applyFont="1" applyFill="1" applyAlignment="1">
      <alignment horizontal="left" vertical="center"/>
    </xf>
    <xf numFmtId="0" fontId="78" fillId="7" borderId="0" xfId="0" applyFont="1" applyFill="1" applyAlignment="1">
      <alignment horizontal="left" wrapText="1"/>
    </xf>
    <xf numFmtId="0" fontId="118" fillId="5" borderId="0" xfId="0" applyFont="1" applyFill="1" applyAlignment="1">
      <alignment horizontal="left" vertical="top" wrapText="1"/>
    </xf>
    <xf numFmtId="0" fontId="76" fillId="37" borderId="0" xfId="0" applyFont="1" applyFill="1" applyAlignment="1">
      <alignment horizontal="left" vertical="top" wrapText="1"/>
    </xf>
    <xf numFmtId="0" fontId="128" fillId="40" borderId="0" xfId="0" applyFont="1" applyFill="1" applyAlignment="1">
      <alignment horizontal="left" vertical="top" wrapText="1"/>
    </xf>
    <xf numFmtId="0" fontId="3" fillId="34" borderId="15" xfId="0" applyFont="1" applyFill="1" applyBorder="1" applyAlignment="1">
      <alignment horizontal="left" vertical="top" wrapText="1"/>
    </xf>
    <xf numFmtId="0" fontId="3" fillId="34" borderId="0" xfId="0" applyFont="1" applyFill="1" applyAlignment="1">
      <alignment horizontal="left" vertical="top" wrapText="1"/>
    </xf>
    <xf numFmtId="0" fontId="3" fillId="34" borderId="11" xfId="0" applyFont="1" applyFill="1" applyBorder="1" applyAlignment="1">
      <alignment horizontal="left" vertical="top" wrapText="1"/>
    </xf>
    <xf numFmtId="0" fontId="9" fillId="39" borderId="23" xfId="0" applyFont="1" applyFill="1" applyBorder="1" applyAlignment="1" applyProtection="1">
      <alignment horizontal="left" vertical="top"/>
      <protection locked="0"/>
    </xf>
    <xf numFmtId="0" fontId="9" fillId="39" borderId="10" xfId="0" applyFont="1" applyFill="1" applyBorder="1" applyAlignment="1" applyProtection="1">
      <alignment horizontal="left" vertical="top"/>
      <protection locked="0"/>
    </xf>
    <xf numFmtId="0" fontId="11" fillId="5" borderId="36" xfId="0" applyFont="1" applyFill="1" applyBorder="1" applyAlignment="1">
      <alignment horizontal="center" vertical="top"/>
    </xf>
    <xf numFmtId="0" fontId="11" fillId="5" borderId="41" xfId="0" applyFont="1" applyFill="1" applyBorder="1" applyAlignment="1">
      <alignment horizontal="center" vertical="top"/>
    </xf>
    <xf numFmtId="0" fontId="11" fillId="5" borderId="37" xfId="0" applyFont="1" applyFill="1" applyBorder="1" applyAlignment="1">
      <alignment horizontal="center" vertical="top"/>
    </xf>
    <xf numFmtId="0" fontId="7" fillId="39" borderId="66" xfId="0" quotePrefix="1" applyFont="1" applyFill="1" applyBorder="1" applyAlignment="1" applyProtection="1">
      <alignment horizontal="center" vertical="center" wrapText="1"/>
      <protection locked="0"/>
    </xf>
    <xf numFmtId="0" fontId="7" fillId="39" borderId="67" xfId="0" quotePrefix="1" applyFont="1" applyFill="1" applyBorder="1" applyAlignment="1" applyProtection="1">
      <alignment horizontal="center" vertical="center" wrapText="1"/>
      <protection locked="0"/>
    </xf>
    <xf numFmtId="0" fontId="117" fillId="6" borderId="30" xfId="0" applyFont="1" applyFill="1" applyBorder="1" applyAlignment="1">
      <alignment horizontal="left" vertical="top" wrapText="1"/>
    </xf>
    <xf numFmtId="0" fontId="117" fillId="6" borderId="31" xfId="0" applyFont="1" applyFill="1" applyBorder="1" applyAlignment="1">
      <alignment horizontal="left" vertical="top" wrapText="1"/>
    </xf>
    <xf numFmtId="0" fontId="117" fillId="6" borderId="32" xfId="0" applyFont="1" applyFill="1" applyBorder="1" applyAlignment="1">
      <alignment horizontal="left" vertical="top" wrapText="1"/>
    </xf>
    <xf numFmtId="0" fontId="7" fillId="37" borderId="23" xfId="0" applyFont="1" applyFill="1" applyBorder="1" applyAlignment="1" applyProtection="1">
      <alignment horizontal="left" vertical="top" wrapText="1"/>
      <protection locked="0"/>
    </xf>
    <xf numFmtId="0" fontId="7" fillId="37" borderId="10" xfId="0" applyFont="1" applyFill="1" applyBorder="1" applyAlignment="1" applyProtection="1">
      <alignment horizontal="left" vertical="top" wrapText="1"/>
      <protection locked="0"/>
    </xf>
    <xf numFmtId="0" fontId="7" fillId="39" borderId="23" xfId="0" applyFont="1" applyFill="1" applyBorder="1" applyAlignment="1" applyProtection="1">
      <alignment horizontal="left" vertical="top" wrapText="1"/>
      <protection locked="0"/>
    </xf>
    <xf numFmtId="0" fontId="7" fillId="39" borderId="10" xfId="0" applyFont="1" applyFill="1" applyBorder="1" applyAlignment="1" applyProtection="1">
      <alignment horizontal="left" vertical="top" wrapText="1"/>
      <protection locked="0"/>
    </xf>
    <xf numFmtId="14" fontId="9" fillId="39" borderId="23" xfId="0" applyNumberFormat="1" applyFont="1" applyFill="1" applyBorder="1" applyAlignment="1" applyProtection="1">
      <alignment horizontal="left" vertical="top" wrapText="1"/>
      <protection locked="0"/>
    </xf>
    <xf numFmtId="14" fontId="9" fillId="39" borderId="10" xfId="0" applyNumberFormat="1" applyFont="1" applyFill="1" applyBorder="1" applyAlignment="1" applyProtection="1">
      <alignment horizontal="left" vertical="top" wrapText="1"/>
      <protection locked="0"/>
    </xf>
    <xf numFmtId="0" fontId="9" fillId="37" borderId="23" xfId="0" applyFont="1" applyFill="1" applyBorder="1" applyAlignment="1" applyProtection="1">
      <alignment horizontal="left" vertical="top" wrapText="1"/>
      <protection locked="0"/>
    </xf>
    <xf numFmtId="0" fontId="9" fillId="37" borderId="10" xfId="0" applyFont="1" applyFill="1" applyBorder="1" applyAlignment="1" applyProtection="1">
      <alignment horizontal="left" vertical="top" wrapText="1"/>
      <protection locked="0"/>
    </xf>
    <xf numFmtId="0" fontId="81" fillId="6" borderId="30" xfId="0" applyFont="1" applyFill="1" applyBorder="1" applyAlignment="1">
      <alignment horizontal="left" vertical="top" wrapText="1"/>
    </xf>
    <xf numFmtId="0" fontId="81" fillId="6" borderId="31" xfId="0" applyFont="1" applyFill="1" applyBorder="1" applyAlignment="1">
      <alignment horizontal="left" vertical="top" wrapText="1"/>
    </xf>
    <xf numFmtId="0" fontId="81" fillId="6" borderId="32" xfId="0" applyFont="1" applyFill="1" applyBorder="1" applyAlignment="1">
      <alignment horizontal="left" vertical="top" wrapText="1"/>
    </xf>
    <xf numFmtId="0" fontId="8" fillId="37" borderId="23" xfId="0" applyFont="1" applyFill="1" applyBorder="1" applyAlignment="1" applyProtection="1">
      <alignment horizontal="left" vertical="top" wrapText="1"/>
      <protection locked="0"/>
    </xf>
    <xf numFmtId="0" fontId="8" fillId="37" borderId="10" xfId="0" applyFont="1" applyFill="1" applyBorder="1" applyAlignment="1" applyProtection="1">
      <alignment horizontal="left" vertical="top" wrapText="1"/>
      <protection locked="0"/>
    </xf>
    <xf numFmtId="0" fontId="8" fillId="39" borderId="23" xfId="0" applyFont="1" applyFill="1" applyBorder="1" applyAlignment="1" applyProtection="1">
      <alignment horizontal="left" vertical="top" wrapText="1"/>
      <protection locked="0"/>
    </xf>
    <xf numFmtId="0" fontId="8" fillId="39" borderId="10" xfId="0" applyFont="1" applyFill="1" applyBorder="1" applyAlignment="1" applyProtection="1">
      <alignment horizontal="left" vertical="top" wrapText="1"/>
      <protection locked="0"/>
    </xf>
    <xf numFmtId="0" fontId="8" fillId="37" borderId="23" xfId="0" applyFont="1" applyFill="1" applyBorder="1" applyAlignment="1" applyProtection="1">
      <alignment horizontal="left" vertical="top"/>
      <protection locked="0"/>
    </xf>
    <xf numFmtId="0" fontId="8" fillId="37" borderId="10" xfId="0" applyFont="1" applyFill="1" applyBorder="1" applyAlignment="1" applyProtection="1">
      <alignment horizontal="left" vertical="top"/>
      <protection locked="0"/>
    </xf>
    <xf numFmtId="0" fontId="1" fillId="37" borderId="55" xfId="0" applyFont="1" applyFill="1" applyBorder="1" applyAlignment="1" applyProtection="1">
      <alignment horizontal="center" vertical="center" wrapText="1"/>
      <protection locked="0"/>
    </xf>
    <xf numFmtId="0" fontId="1" fillId="37" borderId="56" xfId="0" applyFont="1" applyFill="1" applyBorder="1" applyAlignment="1" applyProtection="1">
      <alignment horizontal="center" vertical="center"/>
      <protection locked="0"/>
    </xf>
    <xf numFmtId="0" fontId="1" fillId="37" borderId="38" xfId="0" applyFont="1" applyFill="1" applyBorder="1" applyAlignment="1" applyProtection="1">
      <alignment horizontal="center" vertical="center"/>
      <protection locked="0"/>
    </xf>
    <xf numFmtId="0" fontId="1" fillId="37" borderId="39" xfId="0" applyFont="1" applyFill="1" applyBorder="1" applyAlignment="1" applyProtection="1">
      <alignment horizontal="center" vertical="center"/>
      <protection locked="0"/>
    </xf>
    <xf numFmtId="0" fontId="9" fillId="39" borderId="23" xfId="0" applyFont="1" applyFill="1" applyBorder="1" applyAlignment="1" applyProtection="1">
      <alignment horizontal="left" vertical="top" wrapText="1"/>
      <protection locked="0"/>
    </xf>
    <xf numFmtId="0" fontId="9" fillId="39" borderId="10" xfId="0" applyFont="1" applyFill="1" applyBorder="1" applyAlignment="1" applyProtection="1">
      <alignment horizontal="left" vertical="top" wrapText="1"/>
      <protection locked="0"/>
    </xf>
    <xf numFmtId="0" fontId="9" fillId="5" borderId="23" xfId="0" quotePrefix="1" applyFont="1" applyFill="1" applyBorder="1" applyAlignment="1" applyProtection="1">
      <alignment horizontal="left" vertical="top" wrapText="1"/>
      <protection locked="0"/>
    </xf>
    <xf numFmtId="0" fontId="9" fillId="5" borderId="10" xfId="0" applyFont="1" applyFill="1" applyBorder="1" applyAlignment="1" applyProtection="1">
      <alignment horizontal="left" vertical="top" wrapText="1"/>
      <protection locked="0"/>
    </xf>
    <xf numFmtId="0" fontId="8" fillId="2" borderId="15" xfId="0" applyFont="1" applyFill="1" applyBorder="1" applyAlignment="1">
      <alignment horizontal="left" vertical="top" wrapText="1"/>
    </xf>
    <xf numFmtId="0" fontId="8" fillId="2" borderId="0" xfId="0" applyFont="1" applyFill="1" applyAlignment="1">
      <alignment horizontal="left" vertical="top" wrapText="1"/>
    </xf>
    <xf numFmtId="0" fontId="58" fillId="5" borderId="0" xfId="0" applyFont="1" applyFill="1" applyAlignment="1">
      <alignment horizontal="left" vertical="top" wrapText="1"/>
    </xf>
    <xf numFmtId="0" fontId="129" fillId="39" borderId="23" xfId="0" applyFont="1" applyFill="1" applyBorder="1" applyAlignment="1" applyProtection="1">
      <alignment horizontal="left" vertical="top" wrapText="1"/>
      <protection locked="0"/>
    </xf>
    <xf numFmtId="0" fontId="129" fillId="39" borderId="10" xfId="0" applyFont="1" applyFill="1" applyBorder="1" applyAlignment="1" applyProtection="1">
      <alignment horizontal="left" vertical="top" wrapText="1"/>
      <protection locked="0"/>
    </xf>
    <xf numFmtId="0" fontId="25" fillId="2" borderId="45" xfId="0" applyFont="1" applyFill="1" applyBorder="1" applyAlignment="1" applyProtection="1">
      <alignment horizontal="left"/>
      <protection locked="0"/>
    </xf>
    <xf numFmtId="0" fontId="25" fillId="2" borderId="46" xfId="0" applyFont="1" applyFill="1" applyBorder="1" applyAlignment="1" applyProtection="1">
      <alignment horizontal="left"/>
      <protection locked="0"/>
    </xf>
    <xf numFmtId="0" fontId="25" fillId="2" borderId="47" xfId="0" applyFont="1" applyFill="1" applyBorder="1" applyAlignment="1" applyProtection="1">
      <alignment horizontal="left"/>
      <protection locked="0"/>
    </xf>
    <xf numFmtId="0" fontId="25" fillId="5" borderId="45" xfId="0" applyFont="1" applyFill="1" applyBorder="1" applyAlignment="1">
      <alignment horizontal="left"/>
    </xf>
    <xf numFmtId="0" fontId="25" fillId="5" borderId="47" xfId="0" applyFont="1" applyFill="1" applyBorder="1" applyAlignment="1">
      <alignment horizontal="left"/>
    </xf>
    <xf numFmtId="0" fontId="33" fillId="8" borderId="45" xfId="0" applyFont="1" applyFill="1" applyBorder="1" applyAlignment="1">
      <alignment horizontal="left"/>
    </xf>
    <xf numFmtId="0" fontId="33" fillId="8" borderId="46" xfId="0" applyFont="1" applyFill="1" applyBorder="1" applyAlignment="1">
      <alignment horizontal="left"/>
    </xf>
    <xf numFmtId="0" fontId="1" fillId="30" borderId="33" xfId="0" applyFont="1" applyFill="1" applyBorder="1" applyAlignment="1">
      <alignment horizontal="left" vertical="top"/>
    </xf>
    <xf numFmtId="0" fontId="1" fillId="30" borderId="34" xfId="0" applyFont="1" applyFill="1" applyBorder="1" applyAlignment="1">
      <alignment horizontal="left" vertical="top"/>
    </xf>
    <xf numFmtId="0" fontId="1" fillId="30" borderId="35" xfId="0" applyFont="1" applyFill="1" applyBorder="1" applyAlignment="1">
      <alignment horizontal="left" vertical="top"/>
    </xf>
    <xf numFmtId="0" fontId="1" fillId="44" borderId="33" xfId="0" applyFont="1" applyFill="1" applyBorder="1" applyAlignment="1">
      <alignment horizontal="left" vertical="top" wrapText="1"/>
    </xf>
    <xf numFmtId="0" fontId="1" fillId="44" borderId="35" xfId="0" applyFont="1" applyFill="1" applyBorder="1" applyAlignment="1">
      <alignment horizontal="left" vertical="top" wrapText="1"/>
    </xf>
    <xf numFmtId="0" fontId="8" fillId="3" borderId="33" xfId="0" applyFont="1" applyFill="1" applyBorder="1" applyAlignment="1">
      <alignment horizontal="left" vertical="top"/>
    </xf>
    <xf numFmtId="0" fontId="8" fillId="3" borderId="34" xfId="0" applyFont="1" applyFill="1" applyBorder="1" applyAlignment="1">
      <alignment horizontal="left" vertical="top"/>
    </xf>
    <xf numFmtId="0" fontId="8" fillId="3" borderId="35" xfId="0" applyFont="1" applyFill="1" applyBorder="1" applyAlignment="1">
      <alignment horizontal="left" vertical="top"/>
    </xf>
    <xf numFmtId="0" fontId="1" fillId="7" borderId="33" xfId="0" applyFont="1" applyFill="1" applyBorder="1" applyAlignment="1">
      <alignment horizontal="left" vertical="top"/>
    </xf>
    <xf numFmtId="0" fontId="1" fillId="7" borderId="34" xfId="0" applyFont="1" applyFill="1" applyBorder="1" applyAlignment="1">
      <alignment horizontal="left" vertical="top"/>
    </xf>
    <xf numFmtId="0" fontId="1" fillId="7" borderId="35" xfId="0" applyFont="1" applyFill="1" applyBorder="1" applyAlignment="1">
      <alignment horizontal="left" vertical="top"/>
    </xf>
    <xf numFmtId="0" fontId="6" fillId="0" borderId="15" xfId="0" applyFont="1" applyBorder="1" applyAlignment="1">
      <alignment horizontal="center" vertical="top" wrapText="1"/>
    </xf>
    <xf numFmtId="0" fontId="6" fillId="0" borderId="0" xfId="0" applyFont="1" applyAlignment="1">
      <alignment horizontal="center" vertical="top" wrapText="1"/>
    </xf>
    <xf numFmtId="0" fontId="76" fillId="2" borderId="0" xfId="0" applyFont="1" applyFill="1" applyAlignment="1">
      <alignment horizontal="left" vertical="center"/>
    </xf>
    <xf numFmtId="0" fontId="6" fillId="39" borderId="33" xfId="0" applyFont="1" applyFill="1" applyBorder="1" applyAlignment="1" applyProtection="1">
      <alignment horizontal="left" vertical="top"/>
      <protection locked="0"/>
    </xf>
    <xf numFmtId="0" fontId="6" fillId="39" borderId="34" xfId="0" applyFont="1" applyFill="1" applyBorder="1" applyAlignment="1" applyProtection="1">
      <alignment horizontal="left" vertical="top"/>
      <protection locked="0"/>
    </xf>
    <xf numFmtId="0" fontId="6" fillId="39" borderId="35" xfId="0" applyFont="1" applyFill="1" applyBorder="1" applyAlignment="1" applyProtection="1">
      <alignment horizontal="left" vertical="top"/>
      <protection locked="0"/>
    </xf>
    <xf numFmtId="0" fontId="33" fillId="8" borderId="29" xfId="0" applyFont="1" applyFill="1" applyBorder="1" applyAlignment="1">
      <alignment horizontal="left"/>
    </xf>
    <xf numFmtId="0" fontId="6" fillId="2" borderId="15" xfId="0" applyFont="1" applyFill="1" applyBorder="1" applyAlignment="1">
      <alignment horizontal="left" vertical="top" wrapText="1"/>
    </xf>
    <xf numFmtId="0" fontId="33" fillId="8" borderId="45" xfId="0" applyFont="1" applyFill="1" applyBorder="1" applyAlignment="1">
      <alignment horizontal="center"/>
    </xf>
    <xf numFmtId="0" fontId="33" fillId="8" borderId="47" xfId="0" applyFont="1" applyFill="1" applyBorder="1" applyAlignment="1">
      <alignment horizontal="center"/>
    </xf>
    <xf numFmtId="0" fontId="33" fillId="8" borderId="46" xfId="0" applyFont="1" applyFill="1" applyBorder="1" applyAlignment="1">
      <alignment horizontal="center"/>
    </xf>
    <xf numFmtId="0" fontId="25" fillId="5" borderId="49" xfId="0" applyFont="1" applyFill="1" applyBorder="1" applyAlignment="1">
      <alignment horizontal="left"/>
    </xf>
    <xf numFmtId="0" fontId="25" fillId="5" borderId="50" xfId="0" applyFont="1" applyFill="1" applyBorder="1" applyAlignment="1">
      <alignment horizontal="left"/>
    </xf>
    <xf numFmtId="2" fontId="68" fillId="2" borderId="12" xfId="0" applyNumberFormat="1" applyFont="1" applyFill="1" applyBorder="1" applyAlignment="1">
      <alignment horizontal="center" vertical="center" textRotation="90" wrapText="1"/>
    </xf>
    <xf numFmtId="2" fontId="68" fillId="2" borderId="5" xfId="0" applyNumberFormat="1" applyFont="1" applyFill="1" applyBorder="1" applyAlignment="1">
      <alignment horizontal="center" vertical="center" textRotation="90" wrapText="1"/>
    </xf>
    <xf numFmtId="2" fontId="68" fillId="2" borderId="8" xfId="0" applyNumberFormat="1" applyFont="1" applyFill="1" applyBorder="1" applyAlignment="1">
      <alignment horizontal="center" vertical="center" textRotation="90" wrapText="1"/>
    </xf>
    <xf numFmtId="0" fontId="84" fillId="2" borderId="24" xfId="0" applyFont="1" applyFill="1" applyBorder="1" applyAlignment="1">
      <alignment horizontal="center" vertical="center" wrapText="1"/>
    </xf>
    <xf numFmtId="2" fontId="86" fillId="2" borderId="44" xfId="0" applyNumberFormat="1" applyFont="1" applyFill="1" applyBorder="1" applyAlignment="1">
      <alignment horizontal="center" vertical="center" wrapText="1"/>
    </xf>
    <xf numFmtId="2" fontId="86" fillId="2" borderId="28" xfId="0" applyNumberFormat="1" applyFont="1" applyFill="1" applyBorder="1" applyAlignment="1">
      <alignment horizontal="center" vertical="center" wrapText="1"/>
    </xf>
    <xf numFmtId="0" fontId="11" fillId="39" borderId="3" xfId="0" applyFont="1" applyFill="1" applyBorder="1" applyAlignment="1">
      <alignment horizontal="center" vertical="center" textRotation="90"/>
    </xf>
    <xf numFmtId="0" fontId="11" fillId="39" borderId="6" xfId="0" applyFont="1" applyFill="1" applyBorder="1" applyAlignment="1">
      <alignment horizontal="center" vertical="center" textRotation="90"/>
    </xf>
    <xf numFmtId="0" fontId="11" fillId="39" borderId="7" xfId="0" applyFont="1" applyFill="1" applyBorder="1" applyAlignment="1">
      <alignment horizontal="center" vertical="center" textRotation="90"/>
    </xf>
    <xf numFmtId="0" fontId="56" fillId="34" borderId="17" xfId="0" applyFont="1" applyFill="1" applyBorder="1" applyAlignment="1">
      <alignment horizontal="left" vertical="center" wrapText="1"/>
    </xf>
    <xf numFmtId="0" fontId="56" fillId="34" borderId="16" xfId="0" applyFont="1" applyFill="1" applyBorder="1" applyAlignment="1">
      <alignment horizontal="left" vertical="center" wrapText="1"/>
    </xf>
    <xf numFmtId="0" fontId="67" fillId="34" borderId="25" xfId="0" applyFont="1" applyFill="1" applyBorder="1" applyAlignment="1">
      <alignment horizontal="left" vertical="center" wrapText="1"/>
    </xf>
    <xf numFmtId="0" fontId="56" fillId="34" borderId="25" xfId="0" applyFont="1" applyFill="1" applyBorder="1" applyAlignment="1">
      <alignment horizontal="left" vertical="center" wrapText="1"/>
    </xf>
    <xf numFmtId="0" fontId="19" fillId="34" borderId="26" xfId="0" quotePrefix="1" applyFont="1" applyFill="1" applyBorder="1" applyAlignment="1">
      <alignment horizontal="right" vertical="center" wrapText="1"/>
    </xf>
    <xf numFmtId="0" fontId="19" fillId="34" borderId="18" xfId="0" quotePrefix="1" applyFont="1" applyFill="1" applyBorder="1" applyAlignment="1">
      <alignment horizontal="right" vertical="center" wrapText="1"/>
    </xf>
    <xf numFmtId="0" fontId="19" fillId="34" borderId="19" xfId="0" applyFont="1" applyFill="1" applyBorder="1" applyAlignment="1">
      <alignment horizontal="left" vertical="center" wrapText="1"/>
    </xf>
    <xf numFmtId="0" fontId="19" fillId="34" borderId="18" xfId="0" applyFont="1" applyFill="1" applyBorder="1" applyAlignment="1">
      <alignment horizontal="left" vertical="center" wrapText="1"/>
    </xf>
    <xf numFmtId="0" fontId="50" fillId="34" borderId="5"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5" xfId="0" applyFont="1" applyFill="1" applyBorder="1" applyAlignment="1">
      <alignment horizontal="left" vertical="center" wrapText="1"/>
    </xf>
    <xf numFmtId="170" fontId="26" fillId="2" borderId="0" xfId="0" applyNumberFormat="1" applyFont="1" applyFill="1" applyAlignment="1">
      <alignment horizontal="left" vertical="center" wrapText="1"/>
    </xf>
    <xf numFmtId="0" fontId="19" fillId="34" borderId="5" xfId="0" applyFont="1" applyFill="1" applyBorder="1" applyAlignment="1">
      <alignment horizontal="left" vertical="center"/>
    </xf>
    <xf numFmtId="0" fontId="6" fillId="38" borderId="5" xfId="0" applyFont="1" applyFill="1" applyBorder="1" applyAlignment="1">
      <alignment horizontal="left" vertical="center" wrapText="1"/>
    </xf>
    <xf numFmtId="0" fontId="26" fillId="2" borderId="16" xfId="0" applyFont="1" applyFill="1" applyBorder="1" applyAlignment="1">
      <alignment horizontal="left" vertical="center" wrapText="1"/>
    </xf>
    <xf numFmtId="0" fontId="26" fillId="2" borderId="9" xfId="0" applyFont="1" applyFill="1" applyBorder="1" applyAlignment="1">
      <alignment horizontal="left" vertical="center" wrapText="1"/>
    </xf>
    <xf numFmtId="3" fontId="26" fillId="2" borderId="0" xfId="0" applyNumberFormat="1" applyFont="1" applyFill="1" applyAlignment="1">
      <alignment horizontal="left" vertical="center" wrapText="1"/>
    </xf>
    <xf numFmtId="3" fontId="26" fillId="2" borderId="11" xfId="0" applyNumberFormat="1" applyFont="1" applyFill="1" applyBorder="1" applyAlignment="1">
      <alignment horizontal="left" vertical="center" wrapText="1"/>
    </xf>
    <xf numFmtId="0" fontId="26" fillId="2" borderId="17" xfId="0" applyFont="1" applyFill="1" applyBorder="1" applyAlignment="1">
      <alignment horizontal="left" vertical="center" wrapText="1"/>
    </xf>
    <xf numFmtId="0" fontId="26" fillId="2" borderId="0" xfId="0" applyFont="1" applyFill="1" applyAlignment="1">
      <alignment horizontal="left" vertical="top" wrapText="1"/>
    </xf>
    <xf numFmtId="0" fontId="26" fillId="2" borderId="11" xfId="0" applyFont="1" applyFill="1" applyBorder="1" applyAlignment="1">
      <alignment horizontal="left" vertical="center" wrapText="1"/>
    </xf>
    <xf numFmtId="0" fontId="31" fillId="2" borderId="12" xfId="0" applyFont="1" applyFill="1" applyBorder="1" applyAlignment="1">
      <alignment horizontal="left" vertical="center" wrapText="1"/>
    </xf>
    <xf numFmtId="0" fontId="31" fillId="2" borderId="5" xfId="0" applyFont="1" applyFill="1" applyBorder="1" applyAlignment="1">
      <alignment horizontal="left" vertical="center" wrapText="1"/>
    </xf>
    <xf numFmtId="0" fontId="26" fillId="2" borderId="12" xfId="0" applyFont="1" applyFill="1" applyBorder="1" applyAlignment="1">
      <alignment horizontal="left" vertical="center" wrapText="1"/>
    </xf>
    <xf numFmtId="3" fontId="26" fillId="2" borderId="18" xfId="0" applyNumberFormat="1" applyFont="1" applyFill="1" applyBorder="1" applyAlignment="1">
      <alignment horizontal="left" vertical="center" wrapText="1"/>
    </xf>
    <xf numFmtId="0" fontId="23" fillId="2" borderId="0" xfId="0" applyFont="1" applyFill="1" applyAlignment="1">
      <alignment horizontal="left"/>
    </xf>
    <xf numFmtId="0" fontId="31" fillId="2" borderId="17" xfId="0" applyFont="1" applyFill="1" applyBorder="1" applyAlignment="1">
      <alignment horizontal="left" wrapText="1"/>
    </xf>
    <xf numFmtId="0" fontId="31" fillId="2" borderId="16" xfId="0" applyFont="1" applyFill="1" applyBorder="1" applyAlignment="1">
      <alignment horizontal="left" wrapText="1"/>
    </xf>
    <xf numFmtId="171" fontId="26" fillId="2" borderId="0" xfId="1" applyNumberFormat="1" applyFont="1" applyFill="1" applyAlignment="1">
      <alignment horizontal="left"/>
    </xf>
    <xf numFmtId="0" fontId="42" fillId="2" borderId="0" xfId="0" applyFont="1" applyFill="1" applyAlignment="1">
      <alignment horizontal="right" vertical="center"/>
    </xf>
    <xf numFmtId="0" fontId="108" fillId="2" borderId="0" xfId="0" quotePrefix="1" applyFont="1" applyFill="1" applyAlignment="1">
      <alignment horizontal="left" vertical="center" wrapText="1"/>
    </xf>
    <xf numFmtId="172" fontId="57" fillId="2" borderId="0" xfId="0" applyNumberFormat="1" applyFont="1" applyFill="1" applyAlignment="1">
      <alignment horizontal="left" vertical="center"/>
    </xf>
    <xf numFmtId="0" fontId="40" fillId="5" borderId="15" xfId="0" applyFont="1" applyFill="1" applyBorder="1" applyAlignment="1">
      <alignment horizontal="left" vertical="center" wrapText="1"/>
    </xf>
    <xf numFmtId="0" fontId="40" fillId="5" borderId="0" xfId="0" applyFont="1" applyFill="1" applyAlignment="1">
      <alignment horizontal="left" vertical="center" wrapText="1"/>
    </xf>
    <xf numFmtId="0" fontId="108" fillId="2" borderId="12" xfId="0" quotePrefix="1" applyFont="1" applyFill="1" applyBorder="1" applyAlignment="1">
      <alignment horizontal="left" vertical="center"/>
    </xf>
    <xf numFmtId="0" fontId="108" fillId="2" borderId="8" xfId="0" quotePrefix="1" applyFont="1" applyFill="1" applyBorder="1" applyAlignment="1">
      <alignment horizontal="left" vertical="center"/>
    </xf>
    <xf numFmtId="0" fontId="85" fillId="2" borderId="15" xfId="0" applyFont="1" applyFill="1" applyBorder="1" applyAlignment="1">
      <alignment horizontal="left" vertical="top" wrapText="1"/>
    </xf>
    <xf numFmtId="0" fontId="85" fillId="2" borderId="0" xfId="0" applyFont="1" applyFill="1" applyAlignment="1">
      <alignment horizontal="left" vertical="top" wrapText="1"/>
    </xf>
    <xf numFmtId="0" fontId="122" fillId="35" borderId="3" xfId="0" applyFont="1" applyFill="1" applyBorder="1" applyAlignment="1">
      <alignment horizontal="center" vertical="top"/>
    </xf>
    <xf numFmtId="0" fontId="122" fillId="35" borderId="6" xfId="0" applyFont="1" applyFill="1" applyBorder="1" applyAlignment="1">
      <alignment horizontal="center" vertical="top"/>
    </xf>
    <xf numFmtId="0" fontId="122" fillId="35" borderId="7" xfId="0" applyFont="1" applyFill="1" applyBorder="1" applyAlignment="1">
      <alignment horizontal="center" vertical="top"/>
    </xf>
    <xf numFmtId="0" fontId="31" fillId="2" borderId="15" xfId="0" applyFont="1" applyFill="1" applyBorder="1" applyAlignment="1">
      <alignment horizontal="left" vertical="center" wrapText="1"/>
    </xf>
    <xf numFmtId="0" fontId="31" fillId="2" borderId="0" xfId="0" applyFont="1" applyFill="1" applyAlignment="1">
      <alignment horizontal="left" vertical="center" wrapText="1"/>
    </xf>
    <xf numFmtId="0" fontId="26" fillId="2" borderId="0" xfId="0" applyFont="1" applyFill="1" applyAlignment="1">
      <alignment horizontal="left" vertical="center"/>
    </xf>
    <xf numFmtId="0" fontId="23" fillId="2" borderId="0" xfId="0" applyFont="1" applyFill="1" applyAlignment="1">
      <alignment horizontal="left" vertical="center" wrapText="1"/>
    </xf>
    <xf numFmtId="0" fontId="31" fillId="2" borderId="17" xfId="0" applyFont="1" applyFill="1" applyBorder="1" applyAlignment="1">
      <alignment horizontal="left" vertical="top" wrapText="1"/>
    </xf>
    <xf numFmtId="0" fontId="31" fillId="2" borderId="16" xfId="0" applyFont="1" applyFill="1" applyBorder="1" applyAlignment="1">
      <alignment horizontal="left" vertical="top" wrapText="1"/>
    </xf>
    <xf numFmtId="0" fontId="31" fillId="2" borderId="19" xfId="0" applyFont="1" applyFill="1" applyBorder="1" applyAlignment="1">
      <alignment horizontal="left" vertical="top" wrapText="1"/>
    </xf>
    <xf numFmtId="0" fontId="31" fillId="2" borderId="18" xfId="0" applyFont="1" applyFill="1" applyBorder="1" applyAlignment="1">
      <alignment horizontal="left" vertical="top" wrapText="1"/>
    </xf>
    <xf numFmtId="14" fontId="26" fillId="2" borderId="0" xfId="0" applyNumberFormat="1" applyFont="1" applyFill="1" applyAlignment="1">
      <alignment horizontal="left" vertical="center" wrapText="1"/>
    </xf>
    <xf numFmtId="14" fontId="26" fillId="2" borderId="11" xfId="0" applyNumberFormat="1" applyFont="1" applyFill="1" applyBorder="1" applyAlignment="1">
      <alignment horizontal="left" vertical="center" wrapText="1"/>
    </xf>
    <xf numFmtId="0" fontId="108" fillId="2" borderId="17" xfId="0" quotePrefix="1" applyFont="1" applyFill="1" applyBorder="1" applyAlignment="1">
      <alignment horizontal="left" vertical="top" wrapText="1"/>
    </xf>
    <xf numFmtId="0" fontId="108" fillId="2" borderId="16" xfId="0" quotePrefix="1" applyFont="1" applyFill="1" applyBorder="1" applyAlignment="1">
      <alignment horizontal="left" vertical="top" wrapText="1"/>
    </xf>
    <xf numFmtId="0" fontId="108" fillId="2" borderId="15" xfId="0" quotePrefix="1" applyFont="1" applyFill="1" applyBorder="1" applyAlignment="1">
      <alignment horizontal="left" vertical="top" wrapText="1"/>
    </xf>
    <xf numFmtId="0" fontId="108" fillId="2" borderId="0" xfId="0" quotePrefix="1" applyFont="1" applyFill="1" applyAlignment="1">
      <alignment horizontal="left" vertical="top" wrapText="1"/>
    </xf>
    <xf numFmtId="172" fontId="57" fillId="2" borderId="0" xfId="0" applyNumberFormat="1" applyFont="1" applyFill="1" applyAlignment="1">
      <alignment horizontal="left" vertical="top"/>
    </xf>
    <xf numFmtId="172" fontId="57" fillId="2" borderId="11" xfId="0" applyNumberFormat="1" applyFont="1" applyFill="1" applyBorder="1" applyAlignment="1">
      <alignment horizontal="left" vertical="top"/>
    </xf>
    <xf numFmtId="168" fontId="3" fillId="2" borderId="0" xfId="0" quotePrefix="1" applyNumberFormat="1" applyFont="1" applyFill="1" applyAlignment="1">
      <alignment horizontal="center" vertical="center"/>
    </xf>
    <xf numFmtId="49" fontId="122" fillId="35" borderId="3" xfId="0" applyNumberFormat="1" applyFont="1" applyFill="1" applyBorder="1" applyAlignment="1">
      <alignment horizontal="center" vertical="center"/>
    </xf>
    <xf numFmtId="49" fontId="122" fillId="35" borderId="7" xfId="0" applyNumberFormat="1" applyFont="1" applyFill="1" applyBorder="1" applyAlignment="1">
      <alignment horizontal="center" vertical="center"/>
    </xf>
    <xf numFmtId="0" fontId="40" fillId="5" borderId="15" xfId="0" applyFont="1" applyFill="1" applyBorder="1" applyAlignment="1">
      <alignment horizontal="left" vertical="center"/>
    </xf>
    <xf numFmtId="0" fontId="40" fillId="5" borderId="0" xfId="0" applyFont="1" applyFill="1" applyAlignment="1">
      <alignment horizontal="left" vertical="center"/>
    </xf>
    <xf numFmtId="0" fontId="40" fillId="5" borderId="11" xfId="0" applyFont="1" applyFill="1" applyBorder="1" applyAlignment="1">
      <alignment horizontal="left" vertical="center"/>
    </xf>
    <xf numFmtId="0" fontId="106" fillId="2" borderId="0" xfId="0" quotePrefix="1" applyFont="1" applyFill="1" applyAlignment="1">
      <alignment horizontal="center" vertical="center"/>
    </xf>
    <xf numFmtId="0" fontId="60" fillId="2" borderId="0" xfId="0" applyFont="1" applyFill="1" applyAlignment="1">
      <alignment horizontal="left" vertical="center" wrapText="1"/>
    </xf>
    <xf numFmtId="0" fontId="108" fillId="2" borderId="19" xfId="0" quotePrefix="1" applyFont="1" applyFill="1" applyBorder="1" applyAlignment="1">
      <alignment horizontal="left" vertical="center" wrapText="1"/>
    </xf>
    <xf numFmtId="0" fontId="108" fillId="2" borderId="18" xfId="0" quotePrefix="1" applyFont="1" applyFill="1" applyBorder="1" applyAlignment="1">
      <alignment horizontal="left" vertical="center" wrapText="1"/>
    </xf>
    <xf numFmtId="172" fontId="57" fillId="2" borderId="18" xfId="0" applyNumberFormat="1" applyFont="1" applyFill="1" applyBorder="1" applyAlignment="1">
      <alignment horizontal="left" vertical="center"/>
    </xf>
    <xf numFmtId="0" fontId="108" fillId="2" borderId="12" xfId="0" applyFont="1" applyFill="1" applyBorder="1" applyAlignment="1">
      <alignment horizontal="left" vertical="center"/>
    </xf>
    <xf numFmtId="0" fontId="108" fillId="2" borderId="5" xfId="0" applyFont="1" applyFill="1" applyBorder="1" applyAlignment="1">
      <alignment horizontal="left" vertical="center"/>
    </xf>
    <xf numFmtId="173" fontId="57" fillId="2" borderId="18" xfId="0" applyNumberFormat="1" applyFont="1" applyFill="1" applyBorder="1" applyAlignment="1">
      <alignment horizontal="left" vertical="center" wrapText="1"/>
    </xf>
    <xf numFmtId="0" fontId="60" fillId="2" borderId="18" xfId="0" applyFont="1" applyFill="1" applyBorder="1" applyAlignment="1">
      <alignment horizontal="left" vertical="center" wrapText="1"/>
    </xf>
    <xf numFmtId="0" fontId="108" fillId="2" borderId="17" xfId="0" applyFont="1" applyFill="1" applyBorder="1" applyAlignment="1">
      <alignment horizontal="left" vertical="center" wrapText="1"/>
    </xf>
    <xf numFmtId="0" fontId="108" fillId="2" borderId="16" xfId="0" applyFont="1" applyFill="1" applyBorder="1" applyAlignment="1">
      <alignment horizontal="left" vertical="center" wrapText="1"/>
    </xf>
    <xf numFmtId="0" fontId="108" fillId="2" borderId="19" xfId="0" applyFont="1" applyFill="1" applyBorder="1" applyAlignment="1">
      <alignment horizontal="left" vertical="center" wrapText="1"/>
    </xf>
    <xf numFmtId="0" fontId="108" fillId="2" borderId="18" xfId="0" applyFont="1" applyFill="1" applyBorder="1" applyAlignment="1">
      <alignment horizontal="left" vertical="center" wrapText="1"/>
    </xf>
    <xf numFmtId="174" fontId="57" fillId="2" borderId="0" xfId="0" applyNumberFormat="1" applyFont="1" applyFill="1" applyAlignment="1">
      <alignment horizontal="left" vertical="center" wrapText="1"/>
    </xf>
    <xf numFmtId="174" fontId="57" fillId="2" borderId="11" xfId="0" applyNumberFormat="1" applyFont="1" applyFill="1" applyBorder="1" applyAlignment="1">
      <alignment horizontal="left" vertical="center" wrapText="1"/>
    </xf>
    <xf numFmtId="0" fontId="74" fillId="2" borderId="0" xfId="0" applyFont="1" applyFill="1" applyAlignment="1">
      <alignment horizontal="right" vertical="top" wrapText="1"/>
    </xf>
    <xf numFmtId="0" fontId="26" fillId="2" borderId="11" xfId="0" applyFont="1" applyFill="1" applyBorder="1" applyAlignment="1">
      <alignment horizontal="left" vertical="center"/>
    </xf>
    <xf numFmtId="0" fontId="26" fillId="2" borderId="15" xfId="0" applyFont="1" applyFill="1" applyBorder="1" applyAlignment="1">
      <alignment horizontal="left" vertical="center" wrapText="1"/>
    </xf>
    <xf numFmtId="1" fontId="26" fillId="2" borderId="15" xfId="0" applyNumberFormat="1" applyFont="1" applyFill="1" applyBorder="1" applyAlignment="1">
      <alignment horizontal="left" vertical="center" wrapText="1"/>
    </xf>
    <xf numFmtId="1" fontId="26" fillId="2" borderId="0" xfId="0" applyNumberFormat="1" applyFont="1" applyFill="1" applyAlignment="1">
      <alignment horizontal="left" vertical="center" wrapText="1"/>
    </xf>
    <xf numFmtId="0" fontId="31" fillId="5" borderId="17" xfId="0" applyFont="1" applyFill="1" applyBorder="1" applyAlignment="1">
      <alignment horizontal="left" vertical="center" wrapText="1"/>
    </xf>
    <xf numFmtId="0" fontId="31" fillId="5" borderId="16" xfId="0" applyFont="1" applyFill="1" applyBorder="1" applyAlignment="1">
      <alignment horizontal="left" vertical="center" wrapText="1"/>
    </xf>
    <xf numFmtId="0" fontId="89" fillId="5" borderId="16" xfId="0" applyFont="1" applyFill="1" applyBorder="1" applyAlignment="1">
      <alignment horizontal="left" vertical="center" wrapText="1"/>
    </xf>
    <xf numFmtId="0" fontId="89" fillId="5" borderId="9" xfId="0" applyFont="1" applyFill="1" applyBorder="1" applyAlignment="1">
      <alignment horizontal="left" vertical="center" wrapText="1"/>
    </xf>
    <xf numFmtId="0" fontId="89" fillId="5" borderId="17" xfId="0" quotePrefix="1" applyFont="1" applyFill="1" applyBorder="1" applyAlignment="1">
      <alignment horizontal="left" vertical="center" wrapText="1"/>
    </xf>
    <xf numFmtId="0" fontId="89" fillId="5" borderId="9" xfId="0" quotePrefix="1" applyFont="1" applyFill="1" applyBorder="1" applyAlignment="1">
      <alignment horizontal="left" vertical="center" wrapText="1"/>
    </xf>
    <xf numFmtId="0" fontId="89" fillId="5" borderId="16" xfId="0" quotePrefix="1" applyFont="1" applyFill="1" applyBorder="1" applyAlignment="1">
      <alignment horizontal="left" vertical="center" wrapText="1"/>
    </xf>
    <xf numFmtId="0" fontId="31" fillId="2" borderId="19" xfId="0" applyFont="1" applyFill="1" applyBorder="1" applyAlignment="1">
      <alignment horizontal="left" vertical="center"/>
    </xf>
    <xf numFmtId="0" fontId="31" fillId="2" borderId="18" xfId="0" applyFont="1" applyFill="1" applyBorder="1" applyAlignment="1">
      <alignment horizontal="left" vertical="center"/>
    </xf>
    <xf numFmtId="0" fontId="26" fillId="2" borderId="18" xfId="0" applyFont="1" applyFill="1" applyBorder="1" applyAlignment="1">
      <alignment horizontal="left" vertical="center"/>
    </xf>
    <xf numFmtId="0" fontId="26" fillId="2" borderId="21" xfId="0" applyFont="1" applyFill="1" applyBorder="1" applyAlignment="1">
      <alignment horizontal="left" vertical="center"/>
    </xf>
    <xf numFmtId="0" fontId="26" fillId="2" borderId="18" xfId="0" applyFont="1" applyFill="1" applyBorder="1" applyAlignment="1">
      <alignment horizontal="left" vertical="center" wrapText="1"/>
    </xf>
    <xf numFmtId="0" fontId="11" fillId="14" borderId="3" xfId="0" applyFont="1" applyFill="1" applyBorder="1" applyAlignment="1">
      <alignment horizontal="center" vertical="center" textRotation="90"/>
    </xf>
    <xf numFmtId="0" fontId="11" fillId="14" borderId="6" xfId="0" applyFont="1" applyFill="1" applyBorder="1" applyAlignment="1">
      <alignment horizontal="center" vertical="center" textRotation="90"/>
    </xf>
    <xf numFmtId="0" fontId="11" fillId="14" borderId="7" xfId="0" applyFont="1" applyFill="1" applyBorder="1" applyAlignment="1">
      <alignment horizontal="center" vertical="center" textRotation="90"/>
    </xf>
    <xf numFmtId="0" fontId="31" fillId="2" borderId="17" xfId="0" applyFont="1" applyFill="1" applyBorder="1" applyAlignment="1">
      <alignment horizontal="left" vertical="center"/>
    </xf>
    <xf numFmtId="0" fontId="31" fillId="2" borderId="16" xfId="0" applyFont="1" applyFill="1" applyBorder="1" applyAlignment="1">
      <alignment horizontal="left" vertical="center"/>
    </xf>
    <xf numFmtId="0" fontId="11" fillId="37" borderId="3" xfId="0" applyFont="1" applyFill="1" applyBorder="1" applyAlignment="1">
      <alignment horizontal="center" vertical="center" textRotation="90"/>
    </xf>
    <xf numFmtId="0" fontId="11" fillId="37" borderId="6" xfId="0" applyFont="1" applyFill="1" applyBorder="1" applyAlignment="1">
      <alignment horizontal="center" vertical="center" textRotation="90"/>
    </xf>
    <xf numFmtId="0" fontId="11" fillId="37" borderId="7" xfId="0" applyFont="1" applyFill="1" applyBorder="1" applyAlignment="1">
      <alignment horizontal="center" vertical="center" textRotation="90"/>
    </xf>
    <xf numFmtId="0" fontId="40" fillId="5" borderId="17" xfId="0" applyFont="1" applyFill="1" applyBorder="1" applyAlignment="1">
      <alignment horizontal="left" vertical="center" wrapText="1"/>
    </xf>
    <xf numFmtId="0" fontId="40" fillId="5" borderId="16" xfId="0" applyFont="1" applyFill="1" applyBorder="1" applyAlignment="1">
      <alignment horizontal="left" vertical="center" wrapText="1"/>
    </xf>
    <xf numFmtId="0" fontId="40" fillId="5" borderId="9" xfId="0" applyFont="1" applyFill="1" applyBorder="1" applyAlignment="1">
      <alignment horizontal="left" vertical="center" wrapText="1"/>
    </xf>
    <xf numFmtId="0" fontId="108" fillId="2" borderId="0" xfId="0" applyFont="1" applyFill="1" applyAlignment="1">
      <alignment horizontal="left" vertical="center" wrapText="1"/>
    </xf>
    <xf numFmtId="0" fontId="31" fillId="2" borderId="0" xfId="0" applyFont="1" applyFill="1" applyAlignment="1">
      <alignment horizontal="left"/>
    </xf>
    <xf numFmtId="3" fontId="26" fillId="2" borderId="0" xfId="1" applyNumberFormat="1" applyFont="1" applyFill="1" applyAlignment="1">
      <alignment horizontal="left" vertical="top"/>
    </xf>
    <xf numFmtId="0" fontId="26" fillId="2" borderId="0" xfId="1" applyNumberFormat="1" applyFont="1" applyFill="1" applyAlignment="1">
      <alignment horizontal="left" vertical="top"/>
    </xf>
    <xf numFmtId="0" fontId="26" fillId="2" borderId="11" xfId="1" applyNumberFormat="1" applyFont="1" applyFill="1" applyBorder="1" applyAlignment="1">
      <alignment horizontal="left" vertical="top"/>
    </xf>
    <xf numFmtId="0" fontId="20" fillId="2" borderId="0" xfId="0" applyFont="1" applyFill="1" applyAlignment="1">
      <alignment horizontal="center" vertical="center" wrapText="1"/>
    </xf>
    <xf numFmtId="0" fontId="40" fillId="5" borderId="0" xfId="0" applyFont="1" applyFill="1" applyAlignment="1">
      <alignment horizontal="left" wrapText="1"/>
    </xf>
    <xf numFmtId="0" fontId="40" fillId="5" borderId="0" xfId="0" applyFont="1" applyFill="1" applyAlignment="1">
      <alignment horizontal="left"/>
    </xf>
    <xf numFmtId="0" fontId="31" fillId="2" borderId="19"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26" fillId="2" borderId="21" xfId="0" applyFont="1" applyFill="1" applyBorder="1" applyAlignment="1">
      <alignment horizontal="left" vertical="center" wrapText="1"/>
    </xf>
    <xf numFmtId="0" fontId="26" fillId="2" borderId="0" xfId="0" applyFont="1" applyFill="1" applyAlignment="1">
      <alignment horizontal="left"/>
    </xf>
    <xf numFmtId="0" fontId="26" fillId="2" borderId="18" xfId="0" applyFont="1" applyFill="1" applyBorder="1" applyAlignment="1">
      <alignment horizontal="left"/>
    </xf>
    <xf numFmtId="1" fontId="26" fillId="2" borderId="18" xfId="0" applyNumberFormat="1" applyFont="1" applyFill="1" applyBorder="1" applyAlignment="1">
      <alignment horizontal="left"/>
    </xf>
    <xf numFmtId="0" fontId="23" fillId="5" borderId="16" xfId="0" applyFont="1" applyFill="1" applyBorder="1" applyAlignment="1">
      <alignment horizontal="center" wrapText="1"/>
    </xf>
    <xf numFmtId="0" fontId="23" fillId="5" borderId="0" xfId="0" applyFont="1" applyFill="1" applyAlignment="1">
      <alignment horizontal="center" wrapText="1"/>
    </xf>
    <xf numFmtId="0" fontId="78" fillId="2" borderId="5" xfId="0" applyFont="1" applyFill="1" applyBorder="1" applyAlignment="1" applyProtection="1">
      <alignment horizontal="center" vertical="center" wrapText="1"/>
      <protection locked="0"/>
    </xf>
    <xf numFmtId="0" fontId="78" fillId="2" borderId="8" xfId="0" applyFont="1" applyFill="1" applyBorder="1" applyAlignment="1" applyProtection="1">
      <alignment horizontal="center" vertical="center" wrapText="1"/>
      <protection locked="0"/>
    </xf>
    <xf numFmtId="0" fontId="72" fillId="2" borderId="0" xfId="0" applyFont="1" applyFill="1" applyAlignment="1">
      <alignment horizontal="center" vertical="center" wrapText="1"/>
    </xf>
    <xf numFmtId="0" fontId="35" fillId="0" borderId="18" xfId="0" applyFont="1" applyBorder="1" applyAlignment="1">
      <alignment vertical="center" wrapText="1"/>
    </xf>
    <xf numFmtId="0" fontId="56" fillId="34" borderId="5" xfId="0" applyFont="1" applyFill="1" applyBorder="1" applyAlignment="1" applyProtection="1">
      <alignment horizontal="left" vertical="center" wrapText="1"/>
      <protection locked="0"/>
    </xf>
    <xf numFmtId="0" fontId="56" fillId="34" borderId="5" xfId="0" applyFont="1" applyFill="1" applyBorder="1" applyAlignment="1" applyProtection="1">
      <alignment horizontal="right" vertical="center" wrapText="1"/>
      <protection locked="0"/>
    </xf>
    <xf numFmtId="0" fontId="11" fillId="36" borderId="3" xfId="0" applyFont="1" applyFill="1" applyBorder="1" applyAlignment="1">
      <alignment horizontal="center" vertical="center" textRotation="90"/>
    </xf>
    <xf numFmtId="0" fontId="11" fillId="36" borderId="6" xfId="0" applyFont="1" applyFill="1" applyBorder="1" applyAlignment="1">
      <alignment horizontal="center" vertical="center" textRotation="90"/>
    </xf>
    <xf numFmtId="0" fontId="40" fillId="5" borderId="16" xfId="0" applyFont="1" applyFill="1" applyBorder="1" applyAlignment="1">
      <alignment horizontal="left" vertical="center"/>
    </xf>
    <xf numFmtId="0" fontId="40" fillId="5" borderId="16" xfId="0" applyFont="1" applyFill="1" applyBorder="1" applyAlignment="1">
      <alignment horizontal="left" vertical="top" wrapText="1"/>
    </xf>
    <xf numFmtId="0" fontId="40" fillId="5" borderId="9" xfId="0" applyFont="1" applyFill="1" applyBorder="1" applyAlignment="1">
      <alignment horizontal="left" vertical="top" wrapText="1"/>
    </xf>
    <xf numFmtId="0" fontId="122" fillId="2" borderId="12" xfId="0" applyFont="1" applyFill="1" applyBorder="1" applyAlignment="1">
      <alignment horizontal="left" vertical="center"/>
    </xf>
    <xf numFmtId="0" fontId="122" fillId="2" borderId="5" xfId="0" applyFont="1" applyFill="1" applyBorder="1" applyAlignment="1">
      <alignment horizontal="left" vertical="center"/>
    </xf>
    <xf numFmtId="0" fontId="31" fillId="2" borderId="0" xfId="0" applyFont="1" applyFill="1" applyAlignment="1">
      <alignment horizontal="left" vertical="center"/>
    </xf>
    <xf numFmtId="0" fontId="26" fillId="2" borderId="0" xfId="0" quotePrefix="1" applyFont="1" applyFill="1" applyAlignment="1">
      <alignment horizontal="left" vertical="center" wrapText="1"/>
    </xf>
    <xf numFmtId="0" fontId="26" fillId="2" borderId="15" xfId="0" applyFont="1" applyFill="1" applyBorder="1" applyAlignment="1">
      <alignment horizontal="left" vertical="top"/>
    </xf>
    <xf numFmtId="0" fontId="26" fillId="2" borderId="0" xfId="0" applyFont="1" applyFill="1" applyAlignment="1">
      <alignment horizontal="left" vertical="top"/>
    </xf>
    <xf numFmtId="0" fontId="137" fillId="2" borderId="12" xfId="0" applyFont="1" applyFill="1" applyBorder="1" applyAlignment="1">
      <alignment horizontal="left" vertical="center" wrapText="1"/>
    </xf>
    <xf numFmtId="0" fontId="137" fillId="2" borderId="5"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89" fillId="5" borderId="16" xfId="0" quotePrefix="1" applyFont="1" applyFill="1" applyBorder="1" applyAlignment="1">
      <alignment horizontal="left" wrapText="1"/>
    </xf>
    <xf numFmtId="0" fontId="122" fillId="35" borderId="3" xfId="0" applyFont="1" applyFill="1" applyBorder="1" applyAlignment="1">
      <alignment horizontal="center" vertical="center"/>
    </xf>
    <xf numFmtId="0" fontId="122" fillId="35" borderId="7" xfId="0" applyFont="1" applyFill="1" applyBorder="1" applyAlignment="1">
      <alignment horizontal="center" vertical="center"/>
    </xf>
    <xf numFmtId="0" fontId="108" fillId="2" borderId="15" xfId="0" applyFont="1" applyFill="1" applyBorder="1" applyAlignment="1">
      <alignment horizontal="left" vertical="center" wrapText="1"/>
    </xf>
    <xf numFmtId="0" fontId="57" fillId="2" borderId="0" xfId="0" applyFont="1" applyFill="1" applyAlignment="1">
      <alignment horizontal="left" vertical="center"/>
    </xf>
    <xf numFmtId="0" fontId="57" fillId="2" borderId="11" xfId="0" applyFont="1" applyFill="1" applyBorder="1" applyAlignment="1">
      <alignment horizontal="left" vertical="center"/>
    </xf>
    <xf numFmtId="0" fontId="122" fillId="35" borderId="6" xfId="0" applyFont="1" applyFill="1" applyBorder="1" applyAlignment="1">
      <alignment horizontal="center" vertical="center"/>
    </xf>
    <xf numFmtId="3" fontId="26" fillId="2" borderId="11" xfId="1" applyNumberFormat="1" applyFont="1" applyFill="1" applyBorder="1" applyAlignment="1">
      <alignment horizontal="left" vertical="top"/>
    </xf>
    <xf numFmtId="0" fontId="31" fillId="2" borderId="15" xfId="0" applyFont="1" applyFill="1" applyBorder="1" applyAlignment="1">
      <alignment horizontal="left" vertical="center"/>
    </xf>
    <xf numFmtId="0" fontId="108" fillId="2" borderId="12" xfId="0" applyFont="1" applyFill="1" applyBorder="1" applyAlignment="1">
      <alignment horizontal="left" vertical="center" wrapText="1"/>
    </xf>
    <xf numFmtId="0" fontId="108" fillId="2" borderId="5" xfId="0" applyFont="1" applyFill="1" applyBorder="1" applyAlignment="1">
      <alignment horizontal="left" vertical="center" wrapText="1"/>
    </xf>
    <xf numFmtId="0" fontId="113" fillId="2" borderId="17" xfId="0" applyFont="1" applyFill="1" applyBorder="1" applyAlignment="1">
      <alignment horizontal="left"/>
    </xf>
    <xf numFmtId="0" fontId="113" fillId="2" borderId="16" xfId="0" applyFont="1" applyFill="1" applyBorder="1" applyAlignment="1">
      <alignment horizontal="left"/>
    </xf>
    <xf numFmtId="0" fontId="31" fillId="2" borderId="15" xfId="0" applyFont="1" applyFill="1" applyBorder="1" applyAlignment="1">
      <alignment horizontal="left" wrapText="1"/>
    </xf>
    <xf numFmtId="0" fontId="31" fillId="2" borderId="0" xfId="0" applyFont="1" applyFill="1" applyAlignment="1">
      <alignment horizontal="left" wrapText="1"/>
    </xf>
    <xf numFmtId="3" fontId="26" fillId="2" borderId="0" xfId="1" applyNumberFormat="1" applyFont="1" applyFill="1" applyAlignment="1">
      <alignment horizontal="left"/>
    </xf>
    <xf numFmtId="0" fontId="108" fillId="2" borderId="17" xfId="0" applyFont="1" applyFill="1" applyBorder="1" applyAlignment="1">
      <alignment horizontal="left" vertical="top" wrapText="1"/>
    </xf>
    <xf numFmtId="0" fontId="108" fillId="2" borderId="9" xfId="0" applyFont="1" applyFill="1" applyBorder="1" applyAlignment="1">
      <alignment horizontal="left" vertical="top" wrapText="1"/>
    </xf>
    <xf numFmtId="14" fontId="57" fillId="2" borderId="0" xfId="1" applyNumberFormat="1" applyFont="1" applyFill="1" applyAlignment="1">
      <alignment horizontal="left" vertical="top"/>
    </xf>
    <xf numFmtId="0" fontId="23" fillId="5" borderId="16" xfId="0" applyFont="1" applyFill="1" applyBorder="1" applyAlignment="1" applyProtection="1">
      <alignment horizontal="center" wrapText="1"/>
      <protection locked="0"/>
    </xf>
    <xf numFmtId="0" fontId="23" fillId="5" borderId="0" xfId="0" applyFont="1" applyFill="1" applyAlignment="1" applyProtection="1">
      <alignment horizontal="center" wrapText="1"/>
      <protection locked="0"/>
    </xf>
    <xf numFmtId="0" fontId="57" fillId="2" borderId="0" xfId="0" applyFont="1" applyFill="1" applyAlignment="1">
      <alignment horizontal="left"/>
    </xf>
    <xf numFmtId="0" fontId="57" fillId="2" borderId="11" xfId="0" applyFont="1" applyFill="1" applyBorder="1" applyAlignment="1">
      <alignment horizontal="left"/>
    </xf>
    <xf numFmtId="0" fontId="31" fillId="2" borderId="15" xfId="0" applyFont="1" applyFill="1" applyBorder="1" applyAlignment="1">
      <alignment horizontal="left" vertical="top" wrapText="1"/>
    </xf>
    <xf numFmtId="0" fontId="31" fillId="2" borderId="0" xfId="0" applyFont="1" applyFill="1" applyAlignment="1">
      <alignment horizontal="left" vertical="top" wrapText="1"/>
    </xf>
    <xf numFmtId="0" fontId="26" fillId="2" borderId="11" xfId="0" applyFont="1" applyFill="1" applyBorder="1" applyAlignment="1">
      <alignment horizontal="left" vertical="top" wrapText="1"/>
    </xf>
    <xf numFmtId="0" fontId="26" fillId="2" borderId="18" xfId="0" applyFont="1" applyFill="1" applyBorder="1" applyAlignment="1">
      <alignment horizontal="left" vertical="top" wrapText="1"/>
    </xf>
    <xf numFmtId="0" fontId="26" fillId="2" borderId="21" xfId="0" applyFont="1" applyFill="1" applyBorder="1" applyAlignment="1">
      <alignment horizontal="left" vertical="top" wrapText="1"/>
    </xf>
    <xf numFmtId="0" fontId="26" fillId="2" borderId="18" xfId="0" applyFont="1" applyFill="1" applyBorder="1" applyAlignment="1">
      <alignment horizontal="right" vertical="center" wrapText="1"/>
    </xf>
    <xf numFmtId="0" fontId="31" fillId="2" borderId="19" xfId="0" applyFont="1" applyFill="1" applyBorder="1" applyAlignment="1">
      <alignment horizontal="right" vertical="center"/>
    </xf>
    <xf numFmtId="0" fontId="31" fillId="2" borderId="18" xfId="0" applyFont="1" applyFill="1" applyBorder="1" applyAlignment="1">
      <alignment horizontal="right" vertical="center"/>
    </xf>
    <xf numFmtId="0" fontId="19" fillId="2" borderId="19" xfId="0" applyFont="1" applyFill="1" applyBorder="1" applyAlignment="1">
      <alignment horizontal="left" vertical="center"/>
    </xf>
    <xf numFmtId="0" fontId="19" fillId="2" borderId="18" xfId="0" applyFont="1" applyFill="1" applyBorder="1" applyAlignment="1">
      <alignment horizontal="left" vertical="center"/>
    </xf>
    <xf numFmtId="2" fontId="84" fillId="38" borderId="43" xfId="0" applyNumberFormat="1" applyFont="1" applyFill="1" applyBorder="1" applyAlignment="1">
      <alignment horizontal="center" vertical="center" wrapText="1"/>
    </xf>
    <xf numFmtId="2" fontId="84" fillId="38" borderId="42" xfId="0" applyNumberFormat="1" applyFont="1" applyFill="1" applyBorder="1" applyAlignment="1">
      <alignment horizontal="center" vertical="center" wrapText="1"/>
    </xf>
    <xf numFmtId="2" fontId="84" fillId="38" borderId="28" xfId="0" applyNumberFormat="1" applyFont="1" applyFill="1" applyBorder="1" applyAlignment="1">
      <alignment horizontal="center" vertical="center" wrapText="1"/>
    </xf>
    <xf numFmtId="2" fontId="86" fillId="38" borderId="44" xfId="0" applyNumberFormat="1" applyFont="1" applyFill="1" applyBorder="1" applyAlignment="1">
      <alignment horizontal="center" vertical="center" wrapText="1"/>
    </xf>
    <xf numFmtId="2" fontId="86" fillId="38" borderId="28" xfId="0" applyNumberFormat="1" applyFont="1" applyFill="1" applyBorder="1" applyAlignment="1">
      <alignment horizontal="center" vertical="center" wrapText="1"/>
    </xf>
    <xf numFmtId="0" fontId="31" fillId="2" borderId="17" xfId="0" quotePrefix="1" applyFont="1" applyFill="1" applyBorder="1" applyAlignment="1">
      <alignment horizontal="left" vertical="center" wrapText="1"/>
    </xf>
    <xf numFmtId="0" fontId="31" fillId="2" borderId="16" xfId="0" quotePrefix="1" applyFont="1" applyFill="1" applyBorder="1" applyAlignment="1">
      <alignment horizontal="left" vertical="center" wrapText="1"/>
    </xf>
    <xf numFmtId="0" fontId="31" fillId="2" borderId="19" xfId="0" quotePrefix="1" applyFont="1" applyFill="1" applyBorder="1" applyAlignment="1">
      <alignment horizontal="left" vertical="center" wrapText="1"/>
    </xf>
    <xf numFmtId="0" fontId="31" fillId="2" borderId="18" xfId="0" quotePrefix="1" applyFont="1" applyFill="1" applyBorder="1" applyAlignment="1">
      <alignment horizontal="left" vertical="center" wrapText="1"/>
    </xf>
    <xf numFmtId="0" fontId="57" fillId="2" borderId="0" xfId="0" applyFont="1" applyFill="1" applyAlignment="1">
      <alignment horizontal="left" vertical="top" wrapText="1"/>
    </xf>
    <xf numFmtId="0" fontId="57" fillId="2" borderId="18" xfId="0" applyFont="1" applyFill="1" applyBorder="1" applyAlignment="1">
      <alignment horizontal="left" vertical="top" wrapText="1"/>
    </xf>
    <xf numFmtId="0" fontId="23" fillId="5" borderId="18" xfId="0" applyFont="1" applyFill="1" applyBorder="1" applyAlignment="1" applyProtection="1">
      <alignment horizontal="center" wrapText="1"/>
      <protection locked="0"/>
    </xf>
    <xf numFmtId="0" fontId="31" fillId="2" borderId="9" xfId="0" applyFont="1" applyFill="1" applyBorder="1" applyAlignment="1">
      <alignment horizontal="left" vertical="top" wrapText="1"/>
    </xf>
    <xf numFmtId="0" fontId="108" fillId="2" borderId="8" xfId="0" applyFont="1" applyFill="1" applyBorder="1" applyAlignment="1">
      <alignment horizontal="left" vertical="center" wrapText="1"/>
    </xf>
    <xf numFmtId="0" fontId="108" fillId="2" borderId="17" xfId="0" applyFont="1" applyFill="1" applyBorder="1" applyAlignment="1">
      <alignment horizontal="left" vertical="center"/>
    </xf>
    <xf numFmtId="0" fontId="108" fillId="2" borderId="16" xfId="0" applyFont="1" applyFill="1" applyBorder="1" applyAlignment="1">
      <alignment horizontal="left" vertical="center"/>
    </xf>
    <xf numFmtId="173" fontId="57" fillId="2" borderId="0" xfId="0" applyNumberFormat="1" applyFont="1" applyFill="1" applyAlignment="1">
      <alignment horizontal="left" vertical="center" wrapText="1"/>
    </xf>
    <xf numFmtId="0" fontId="122" fillId="35" borderId="16" xfId="0" applyFont="1" applyFill="1" applyBorder="1" applyAlignment="1">
      <alignment horizontal="center" vertical="top"/>
    </xf>
    <xf numFmtId="0" fontId="122" fillId="35" borderId="0" xfId="0" applyFont="1" applyFill="1" applyAlignment="1">
      <alignment horizontal="center" vertical="top"/>
    </xf>
    <xf numFmtId="0" fontId="122" fillId="35" borderId="18" xfId="0" applyFont="1" applyFill="1" applyBorder="1" applyAlignment="1">
      <alignment horizontal="center" vertical="top"/>
    </xf>
    <xf numFmtId="0" fontId="31" fillId="5" borderId="17" xfId="0" applyFont="1" applyFill="1" applyBorder="1" applyAlignment="1">
      <alignment horizontal="left" vertical="top"/>
    </xf>
    <xf numFmtId="0" fontId="31" fillId="5" borderId="16" xfId="0" applyFont="1" applyFill="1" applyBorder="1" applyAlignment="1">
      <alignment horizontal="left" vertical="top"/>
    </xf>
    <xf numFmtId="0" fontId="31" fillId="5" borderId="15" xfId="0" applyFont="1" applyFill="1" applyBorder="1" applyAlignment="1">
      <alignment horizontal="left" vertical="top"/>
    </xf>
    <xf numFmtId="0" fontId="31" fillId="5" borderId="0" xfId="0" applyFont="1" applyFill="1" applyAlignment="1">
      <alignment horizontal="left" vertical="top"/>
    </xf>
    <xf numFmtId="0" fontId="113" fillId="2" borderId="16" xfId="0" applyFont="1" applyFill="1" applyBorder="1" applyAlignment="1">
      <alignment horizontal="left" vertical="center"/>
    </xf>
    <xf numFmtId="0" fontId="31" fillId="2" borderId="21" xfId="0" applyFont="1" applyFill="1" applyBorder="1" applyAlignment="1">
      <alignment horizontal="left" vertical="top" wrapText="1"/>
    </xf>
    <xf numFmtId="0" fontId="40" fillId="2" borderId="15"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11" xfId="0" applyFont="1" applyFill="1" applyBorder="1" applyAlignment="1">
      <alignment horizontal="left" vertical="center" wrapText="1"/>
    </xf>
    <xf numFmtId="0" fontId="110" fillId="6" borderId="0" xfId="0" applyFont="1" applyFill="1" applyAlignment="1">
      <alignment horizontal="center" vertical="top"/>
    </xf>
    <xf numFmtId="0" fontId="110" fillId="6" borderId="16" xfId="0" applyFont="1" applyFill="1" applyBorder="1" applyAlignment="1">
      <alignment horizontal="center" vertical="top"/>
    </xf>
    <xf numFmtId="2" fontId="68" fillId="2" borderId="17" xfId="0" applyNumberFormat="1" applyFont="1" applyFill="1" applyBorder="1" applyAlignment="1">
      <alignment horizontal="center" vertical="center" textRotation="90" wrapText="1"/>
    </xf>
    <xf numFmtId="0" fontId="11" fillId="9" borderId="3" xfId="0" applyFont="1" applyFill="1" applyBorder="1" applyAlignment="1">
      <alignment horizontal="center" vertical="center" textRotation="90"/>
    </xf>
    <xf numFmtId="0" fontId="11" fillId="9" borderId="6" xfId="0" applyFont="1" applyFill="1" applyBorder="1" applyAlignment="1">
      <alignment horizontal="center" vertical="center" textRotation="90"/>
    </xf>
    <xf numFmtId="0" fontId="11" fillId="9" borderId="7" xfId="0" applyFont="1" applyFill="1" applyBorder="1" applyAlignment="1">
      <alignment horizontal="center" vertical="center" textRotation="90"/>
    </xf>
    <xf numFmtId="0" fontId="56" fillId="34" borderId="25" xfId="0" applyFont="1" applyFill="1" applyBorder="1" applyAlignment="1">
      <alignment horizontal="right" vertical="center" wrapText="1"/>
    </xf>
    <xf numFmtId="0" fontId="19" fillId="34" borderId="5" xfId="0" applyFont="1" applyFill="1" applyBorder="1" applyAlignment="1">
      <alignment horizontal="right" vertical="center"/>
    </xf>
    <xf numFmtId="0" fontId="40" fillId="2" borderId="17"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40" fillId="2" borderId="9" xfId="0" applyFont="1" applyFill="1" applyBorder="1" applyAlignment="1">
      <alignment horizontal="left" vertical="center" wrapText="1"/>
    </xf>
    <xf numFmtId="0" fontId="110" fillId="6" borderId="3" xfId="0" applyFont="1" applyFill="1" applyBorder="1" applyAlignment="1">
      <alignment horizontal="center" vertical="top"/>
    </xf>
    <xf numFmtId="0" fontId="110" fillId="6" borderId="6" xfId="0" applyFont="1" applyFill="1" applyBorder="1" applyAlignment="1">
      <alignment horizontal="center" vertical="top"/>
    </xf>
    <xf numFmtId="0" fontId="108" fillId="2" borderId="0" xfId="0" quotePrefix="1" applyFont="1" applyFill="1" applyAlignment="1">
      <alignment horizontal="right" vertical="top" wrapText="1"/>
    </xf>
    <xf numFmtId="14" fontId="57" fillId="2" borderId="0" xfId="0" applyNumberFormat="1" applyFont="1" applyFill="1" applyAlignment="1">
      <alignment horizontal="left" vertical="top"/>
    </xf>
    <xf numFmtId="0" fontId="13" fillId="2" borderId="15" xfId="0" applyFont="1" applyFill="1" applyBorder="1" applyAlignment="1">
      <alignment horizontal="left" vertical="center" wrapText="1"/>
    </xf>
    <xf numFmtId="0" fontId="13" fillId="2" borderId="0" xfId="0" applyFont="1" applyFill="1" applyAlignment="1">
      <alignment horizontal="left" vertical="center" wrapText="1"/>
    </xf>
    <xf numFmtId="49" fontId="110" fillId="6" borderId="9" xfId="0" applyNumberFormat="1" applyFont="1" applyFill="1" applyBorder="1" applyAlignment="1">
      <alignment horizontal="center" vertical="top"/>
    </xf>
    <xf numFmtId="49" fontId="110" fillId="6" borderId="11" xfId="0" applyNumberFormat="1" applyFont="1" applyFill="1" applyBorder="1" applyAlignment="1">
      <alignment horizontal="center" vertical="top"/>
    </xf>
    <xf numFmtId="0" fontId="57" fillId="2" borderId="0" xfId="0" applyFont="1" applyFill="1" applyAlignment="1">
      <alignment horizontal="left" vertical="center" wrapText="1"/>
    </xf>
    <xf numFmtId="169" fontId="26" fillId="2" borderId="0" xfId="1" applyNumberFormat="1" applyFont="1" applyFill="1" applyAlignment="1">
      <alignment horizontal="left" vertical="center"/>
    </xf>
    <xf numFmtId="0" fontId="89" fillId="2" borderId="16" xfId="0" quotePrefix="1" applyFont="1" applyFill="1" applyBorder="1" applyAlignment="1">
      <alignment horizontal="left" vertical="center" wrapText="1"/>
    </xf>
    <xf numFmtId="0" fontId="110" fillId="6" borderId="9" xfId="0" applyFont="1" applyFill="1" applyBorder="1" applyAlignment="1">
      <alignment horizontal="center" vertical="top"/>
    </xf>
    <xf numFmtId="0" fontId="110" fillId="6" borderId="21" xfId="0" applyFont="1" applyFill="1" applyBorder="1" applyAlignment="1">
      <alignment horizontal="center" vertical="top"/>
    </xf>
    <xf numFmtId="0" fontId="89" fillId="2" borderId="1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7" xfId="0" quotePrefix="1" applyFont="1" applyFill="1" applyBorder="1" applyAlignment="1">
      <alignment horizontal="left" vertical="center" wrapText="1"/>
    </xf>
    <xf numFmtId="0" fontId="89" fillId="2" borderId="9" xfId="0" quotePrefix="1" applyFont="1" applyFill="1" applyBorder="1" applyAlignment="1">
      <alignment horizontal="left" vertical="center" wrapText="1"/>
    </xf>
    <xf numFmtId="0" fontId="11" fillId="10" borderId="3" xfId="0" applyFont="1" applyFill="1" applyBorder="1" applyAlignment="1">
      <alignment horizontal="center" vertical="center" textRotation="90"/>
    </xf>
    <xf numFmtId="0" fontId="11" fillId="10" borderId="6" xfId="0" applyFont="1" applyFill="1" applyBorder="1" applyAlignment="1">
      <alignment horizontal="center" vertical="center" textRotation="90"/>
    </xf>
    <xf numFmtId="0" fontId="11" fillId="10" borderId="7" xfId="0" applyFont="1" applyFill="1" applyBorder="1" applyAlignment="1">
      <alignment horizontal="center" vertical="center" textRotation="90"/>
    </xf>
    <xf numFmtId="0" fontId="110" fillId="6" borderId="11" xfId="0" applyFont="1" applyFill="1" applyBorder="1" applyAlignment="1">
      <alignment horizontal="center" vertical="top"/>
    </xf>
    <xf numFmtId="0" fontId="26" fillId="2" borderId="0" xfId="0" quotePrefix="1" applyFont="1" applyFill="1" applyAlignment="1">
      <alignment horizontal="left" vertical="center"/>
    </xf>
    <xf numFmtId="0" fontId="57" fillId="2" borderId="18" xfId="0" applyFont="1" applyFill="1" applyBorder="1" applyAlignment="1">
      <alignment horizontal="left" vertical="center" wrapText="1"/>
    </xf>
    <xf numFmtId="16" fontId="110" fillId="6" borderId="11" xfId="0" applyNumberFormat="1" applyFont="1" applyFill="1" applyBorder="1" applyAlignment="1">
      <alignment horizontal="center" vertical="center"/>
    </xf>
    <xf numFmtId="0" fontId="31" fillId="2" borderId="19" xfId="0" applyFont="1" applyFill="1" applyBorder="1" applyAlignment="1">
      <alignment horizontal="left" wrapText="1"/>
    </xf>
    <xf numFmtId="0" fontId="31" fillId="2" borderId="18" xfId="0" applyFont="1" applyFill="1" applyBorder="1" applyAlignment="1">
      <alignment horizontal="left" wrapText="1"/>
    </xf>
    <xf numFmtId="0" fontId="26" fillId="2" borderId="0" xfId="0" applyFont="1" applyFill="1" applyAlignment="1">
      <alignment horizontal="left" wrapText="1"/>
    </xf>
    <xf numFmtId="0" fontId="26" fillId="2" borderId="11" xfId="0" applyFont="1" applyFill="1" applyBorder="1" applyAlignment="1">
      <alignment horizontal="left" wrapText="1"/>
    </xf>
    <xf numFmtId="0" fontId="40" fillId="2" borderId="15" xfId="0" applyFont="1" applyFill="1" applyBorder="1" applyAlignment="1">
      <alignment horizontal="left" vertical="center"/>
    </xf>
    <xf numFmtId="0" fontId="40" fillId="2" borderId="0" xfId="0" applyFont="1" applyFill="1" applyAlignment="1">
      <alignment horizontal="left" vertical="center"/>
    </xf>
    <xf numFmtId="0" fontId="110" fillId="6" borderId="0" xfId="0" applyFont="1" applyFill="1" applyAlignment="1">
      <alignment horizontal="center" vertical="center"/>
    </xf>
    <xf numFmtId="0" fontId="3" fillId="36" borderId="3" xfId="0" applyFont="1" applyFill="1" applyBorder="1" applyAlignment="1">
      <alignment horizontal="center" vertical="center" textRotation="90"/>
    </xf>
    <xf numFmtId="0" fontId="3" fillId="36" borderId="6" xfId="0" applyFont="1" applyFill="1" applyBorder="1" applyAlignment="1">
      <alignment horizontal="center" vertical="center" textRotation="90"/>
    </xf>
    <xf numFmtId="0" fontId="40" fillId="2" borderId="16" xfId="0" applyFont="1" applyFill="1" applyBorder="1" applyAlignment="1">
      <alignment horizontal="left" vertical="center"/>
    </xf>
    <xf numFmtId="0" fontId="40" fillId="2" borderId="16" xfId="0" applyFont="1" applyFill="1" applyBorder="1" applyAlignment="1">
      <alignment horizontal="left" vertical="top" wrapText="1"/>
    </xf>
    <xf numFmtId="0" fontId="40" fillId="2" borderId="9" xfId="0" applyFont="1" applyFill="1" applyBorder="1" applyAlignment="1">
      <alignment horizontal="left" vertical="top" wrapText="1"/>
    </xf>
    <xf numFmtId="0" fontId="31" fillId="2" borderId="15" xfId="0" applyFont="1" applyFill="1" applyBorder="1" applyAlignment="1">
      <alignment horizontal="left"/>
    </xf>
    <xf numFmtId="0" fontId="26" fillId="2" borderId="0" xfId="0" quotePrefix="1" applyFont="1" applyFill="1" applyAlignment="1">
      <alignment horizontal="left"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11" xfId="0" applyFont="1" applyFill="1" applyBorder="1" applyAlignment="1">
      <alignment horizontal="center" vertical="center" wrapText="1"/>
    </xf>
    <xf numFmtId="0" fontId="40" fillId="2" borderId="15" xfId="0" applyFont="1" applyFill="1" applyBorder="1" applyAlignment="1">
      <alignment horizontal="left"/>
    </xf>
    <xf numFmtId="0" fontId="40" fillId="2" borderId="0" xfId="0" applyFont="1" applyFill="1" applyAlignment="1">
      <alignment horizontal="left"/>
    </xf>
    <xf numFmtId="0" fontId="26" fillId="2" borderId="16" xfId="0" applyFont="1" applyFill="1" applyBorder="1" applyAlignment="1">
      <alignment horizontal="left" wrapText="1"/>
    </xf>
    <xf numFmtId="0" fontId="56" fillId="34" borderId="5" xfId="0" applyFont="1" applyFill="1" applyBorder="1" applyAlignment="1">
      <alignment horizontal="left" vertical="center" wrapText="1"/>
    </xf>
    <xf numFmtId="0" fontId="56" fillId="34" borderId="5" xfId="0" applyFont="1" applyFill="1" applyBorder="1" applyAlignment="1">
      <alignment horizontal="right" vertical="center" wrapText="1"/>
    </xf>
    <xf numFmtId="0" fontId="78" fillId="38" borderId="5" xfId="0" applyFont="1" applyFill="1" applyBorder="1" applyAlignment="1">
      <alignment horizontal="center" vertical="center" wrapText="1"/>
    </xf>
    <xf numFmtId="0" fontId="78" fillId="38" borderId="8" xfId="0" applyFont="1" applyFill="1" applyBorder="1" applyAlignment="1">
      <alignment horizontal="center" vertical="center" wrapText="1"/>
    </xf>
    <xf numFmtId="0" fontId="31" fillId="2" borderId="17" xfId="0" applyFont="1" applyFill="1" applyBorder="1" applyAlignment="1">
      <alignment horizontal="left" vertical="top"/>
    </xf>
    <xf numFmtId="0" fontId="31" fillId="2" borderId="16" xfId="0" applyFont="1" applyFill="1" applyBorder="1" applyAlignment="1">
      <alignment horizontal="left" vertical="top"/>
    </xf>
    <xf numFmtId="0" fontId="31" fillId="2" borderId="15" xfId="0" applyFont="1" applyFill="1" applyBorder="1" applyAlignment="1">
      <alignment horizontal="left" vertical="top"/>
    </xf>
    <xf numFmtId="0" fontId="31" fillId="2" borderId="0" xfId="0" applyFont="1" applyFill="1" applyAlignment="1">
      <alignment horizontal="left" vertical="top"/>
    </xf>
    <xf numFmtId="0" fontId="31" fillId="2" borderId="19" xfId="0" applyFont="1" applyFill="1" applyBorder="1" applyAlignment="1">
      <alignment horizontal="left" vertical="top"/>
    </xf>
    <xf numFmtId="0" fontId="31" fillId="2" borderId="18" xfId="0" applyFont="1" applyFill="1" applyBorder="1" applyAlignment="1">
      <alignment horizontal="left" vertical="top"/>
    </xf>
    <xf numFmtId="0" fontId="31" fillId="2" borderId="15" xfId="0" quotePrefix="1" applyFont="1" applyFill="1" applyBorder="1" applyAlignment="1">
      <alignment horizontal="left" vertical="center" wrapText="1"/>
    </xf>
    <xf numFmtId="0" fontId="31" fillId="2" borderId="0" xfId="0" quotePrefix="1" applyFont="1" applyFill="1" applyAlignment="1">
      <alignment horizontal="left" vertical="center" wrapText="1"/>
    </xf>
    <xf numFmtId="0" fontId="26" fillId="2" borderId="16" xfId="0" quotePrefix="1" applyFont="1" applyFill="1" applyBorder="1" applyAlignment="1">
      <alignment horizontal="left" wrapText="1"/>
    </xf>
    <xf numFmtId="0" fontId="31" fillId="2" borderId="0" xfId="0" applyFont="1" applyFill="1" applyAlignment="1">
      <alignment horizontal="center" vertical="top" wrapText="1"/>
    </xf>
    <xf numFmtId="0" fontId="108" fillId="2" borderId="19" xfId="0" applyFont="1" applyFill="1" applyBorder="1" applyAlignment="1">
      <alignment horizontal="right" vertical="center"/>
    </xf>
    <xf numFmtId="0" fontId="108" fillId="2" borderId="18" xfId="0" applyFont="1" applyFill="1" applyBorder="1" applyAlignment="1">
      <alignment horizontal="right" vertical="center"/>
    </xf>
    <xf numFmtId="0" fontId="53" fillId="2" borderId="15" xfId="0" applyFont="1" applyFill="1" applyBorder="1" applyAlignment="1">
      <alignment horizontal="left" vertical="center" wrapText="1"/>
    </xf>
    <xf numFmtId="0" fontId="53" fillId="2" borderId="0" xfId="0" applyFont="1" applyFill="1" applyAlignment="1">
      <alignment horizontal="left" vertical="center" wrapText="1"/>
    </xf>
    <xf numFmtId="0" fontId="108" fillId="2" borderId="12" xfId="0" applyFont="1" applyFill="1" applyBorder="1" applyAlignment="1">
      <alignment horizontal="right" vertical="center"/>
    </xf>
    <xf numFmtId="0" fontId="108" fillId="2" borderId="5" xfId="0" applyFont="1" applyFill="1" applyBorder="1" applyAlignment="1">
      <alignment horizontal="right" vertical="center"/>
    </xf>
    <xf numFmtId="0" fontId="110" fillId="6" borderId="7" xfId="0" applyFont="1" applyFill="1" applyBorder="1" applyAlignment="1">
      <alignment horizontal="center" vertical="top"/>
    </xf>
    <xf numFmtId="14" fontId="57" fillId="2" borderId="0" xfId="0" applyNumberFormat="1" applyFont="1" applyFill="1" applyAlignment="1">
      <alignment horizontal="left" vertical="center" wrapText="1"/>
    </xf>
    <xf numFmtId="0" fontId="57" fillId="2" borderId="11" xfId="0" applyFont="1" applyFill="1" applyBorder="1" applyAlignment="1">
      <alignment horizontal="left" vertical="center" wrapText="1"/>
    </xf>
    <xf numFmtId="0" fontId="23" fillId="41" borderId="12" xfId="0" applyFont="1" applyFill="1" applyBorder="1" applyAlignment="1" applyProtection="1">
      <alignment horizontal="left" vertical="center"/>
      <protection locked="0"/>
    </xf>
    <xf numFmtId="0" fontId="23" fillId="41" borderId="5" xfId="0" applyFont="1" applyFill="1" applyBorder="1" applyAlignment="1" applyProtection="1">
      <alignment horizontal="left" vertical="center"/>
      <protection locked="0"/>
    </xf>
    <xf numFmtId="0" fontId="23" fillId="41" borderId="8" xfId="0" applyFont="1" applyFill="1" applyBorder="1" applyAlignment="1" applyProtection="1">
      <alignment horizontal="left" vertical="center"/>
      <protection locked="0"/>
    </xf>
    <xf numFmtId="0" fontId="124" fillId="5" borderId="12" xfId="0" applyFont="1" applyFill="1" applyBorder="1" applyAlignment="1" applyProtection="1">
      <alignment horizontal="left" vertical="center"/>
      <protection locked="0"/>
    </xf>
    <xf numFmtId="0" fontId="124" fillId="5" borderId="5" xfId="0" applyFont="1" applyFill="1" applyBorder="1" applyAlignment="1" applyProtection="1">
      <alignment horizontal="left" vertical="center"/>
      <protection locked="0"/>
    </xf>
    <xf numFmtId="0" fontId="31" fillId="2" borderId="0" xfId="0" applyFont="1" applyFill="1" applyAlignment="1" applyProtection="1">
      <alignment horizontal="left" vertical="center" wrapText="1"/>
      <protection hidden="1"/>
    </xf>
    <xf numFmtId="0" fontId="31" fillId="2" borderId="11" xfId="0" applyFont="1" applyFill="1" applyBorder="1" applyAlignment="1" applyProtection="1">
      <alignment horizontal="left" vertical="center" wrapText="1"/>
      <protection hidden="1"/>
    </xf>
    <xf numFmtId="0" fontId="13" fillId="5" borderId="6" xfId="0" applyFont="1" applyFill="1" applyBorder="1" applyAlignment="1" applyProtection="1">
      <alignment horizontal="center" textRotation="90"/>
      <protection locked="0"/>
    </xf>
    <xf numFmtId="0" fontId="13" fillId="12" borderId="3" xfId="0" applyFont="1" applyFill="1" applyBorder="1" applyAlignment="1" applyProtection="1">
      <alignment horizontal="left" textRotation="90"/>
      <protection locked="0"/>
    </xf>
    <xf numFmtId="0" fontId="13" fillId="12" borderId="6" xfId="0" applyFont="1" applyFill="1" applyBorder="1" applyAlignment="1" applyProtection="1">
      <alignment horizontal="left" textRotation="90"/>
      <protection locked="0"/>
    </xf>
    <xf numFmtId="0" fontId="13" fillId="7" borderId="3" xfId="0" applyFont="1" applyFill="1" applyBorder="1" applyAlignment="1" applyProtection="1">
      <alignment horizontal="left" textRotation="90"/>
      <protection locked="0"/>
    </xf>
    <xf numFmtId="0" fontId="13" fillId="7" borderId="6" xfId="0" applyFont="1" applyFill="1" applyBorder="1" applyAlignment="1" applyProtection="1">
      <alignment horizontal="left" textRotation="90"/>
      <protection locked="0"/>
    </xf>
    <xf numFmtId="0" fontId="27" fillId="2" borderId="6" xfId="0" applyFont="1" applyFill="1" applyBorder="1" applyAlignment="1" applyProtection="1">
      <alignment horizontal="center"/>
      <protection locked="0"/>
    </xf>
    <xf numFmtId="0" fontId="27" fillId="2" borderId="7" xfId="0" applyFont="1" applyFill="1" applyBorder="1" applyAlignment="1" applyProtection="1">
      <alignment horizontal="center"/>
      <protection locked="0"/>
    </xf>
    <xf numFmtId="0" fontId="20" fillId="7" borderId="5" xfId="0" applyFont="1" applyFill="1" applyBorder="1" applyAlignment="1" applyProtection="1">
      <alignment horizontal="center" vertical="center"/>
      <protection locked="0"/>
    </xf>
    <xf numFmtId="0" fontId="20" fillId="7" borderId="8" xfId="0" applyFont="1" applyFill="1" applyBorder="1" applyAlignment="1" applyProtection="1">
      <alignment horizontal="center" vertical="center"/>
      <protection locked="0"/>
    </xf>
    <xf numFmtId="0" fontId="124" fillId="41" borderId="12" xfId="0" applyFont="1" applyFill="1" applyBorder="1" applyAlignment="1" applyProtection="1">
      <alignment horizontal="left" vertical="center"/>
      <protection locked="0"/>
    </xf>
    <xf numFmtId="0" fontId="124" fillId="41" borderId="5" xfId="0" applyFont="1" applyFill="1" applyBorder="1" applyAlignment="1" applyProtection="1">
      <alignment horizontal="left" vertical="center"/>
      <protection locked="0"/>
    </xf>
    <xf numFmtId="0" fontId="124" fillId="41" borderId="8" xfId="0" applyFont="1" applyFill="1" applyBorder="1" applyAlignment="1" applyProtection="1">
      <alignment horizontal="left" vertical="center"/>
      <protection locked="0"/>
    </xf>
    <xf numFmtId="2" fontId="72" fillId="39" borderId="12" xfId="0" applyNumberFormat="1" applyFont="1" applyFill="1" applyBorder="1" applyAlignment="1">
      <alignment horizontal="center" vertical="center" wrapText="1"/>
    </xf>
    <xf numFmtId="2" fontId="72" fillId="39" borderId="5" xfId="0" applyNumberFormat="1" applyFont="1" applyFill="1" applyBorder="1" applyAlignment="1">
      <alignment horizontal="center" vertical="center" wrapText="1"/>
    </xf>
    <xf numFmtId="2" fontId="72" fillId="39" borderId="8" xfId="0" applyNumberFormat="1" applyFont="1" applyFill="1" applyBorder="1" applyAlignment="1">
      <alignment horizontal="center" vertical="center" wrapText="1"/>
    </xf>
    <xf numFmtId="0" fontId="56" fillId="21" borderId="17" xfId="0" applyFont="1" applyFill="1" applyBorder="1" applyAlignment="1">
      <alignment horizontal="left" vertical="center" wrapText="1"/>
    </xf>
    <xf numFmtId="0" fontId="56" fillId="21" borderId="16" xfId="0" applyFont="1" applyFill="1" applyBorder="1" applyAlignment="1">
      <alignment horizontal="left" vertical="center" wrapText="1"/>
    </xf>
    <xf numFmtId="0" fontId="13" fillId="5" borderId="17" xfId="0"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0" fontId="13" fillId="5" borderId="9" xfId="0" applyFont="1" applyFill="1" applyBorder="1" applyAlignment="1" applyProtection="1">
      <alignment horizontal="center" vertical="center"/>
      <protection locked="0"/>
    </xf>
    <xf numFmtId="0" fontId="12" fillId="7" borderId="15" xfId="0" applyFont="1" applyFill="1" applyBorder="1" applyAlignment="1" applyProtection="1">
      <alignment horizontal="center" vertical="center"/>
      <protection locked="0"/>
    </xf>
    <xf numFmtId="0" fontId="12" fillId="7" borderId="0" xfId="0" applyFont="1" applyFill="1" applyAlignment="1" applyProtection="1">
      <alignment horizontal="center" vertical="center"/>
      <protection locked="0"/>
    </xf>
    <xf numFmtId="0" fontId="12" fillId="7" borderId="11" xfId="0" applyFont="1" applyFill="1" applyBorder="1" applyAlignment="1" applyProtection="1">
      <alignment horizontal="center" vertical="center"/>
      <protection locked="0"/>
    </xf>
    <xf numFmtId="0" fontId="20" fillId="7" borderId="12" xfId="0" applyFont="1" applyFill="1" applyBorder="1" applyAlignment="1" applyProtection="1">
      <alignment horizontal="center" vertical="center"/>
      <protection locked="0"/>
    </xf>
    <xf numFmtId="0" fontId="20" fillId="5" borderId="12" xfId="0" applyFont="1" applyFill="1" applyBorder="1" applyAlignment="1" applyProtection="1">
      <alignment horizontal="center" vertical="center"/>
      <protection locked="0"/>
    </xf>
    <xf numFmtId="0" fontId="20" fillId="5" borderId="5" xfId="0" applyFont="1" applyFill="1" applyBorder="1" applyAlignment="1" applyProtection="1">
      <alignment horizontal="center" vertical="center"/>
      <protection locked="0"/>
    </xf>
    <xf numFmtId="0" fontId="20" fillId="5" borderId="8" xfId="0" applyFont="1" applyFill="1" applyBorder="1" applyAlignment="1" applyProtection="1">
      <alignment horizontal="center" vertical="center"/>
      <protection locked="0"/>
    </xf>
    <xf numFmtId="0" fontId="27" fillId="2" borderId="15" xfId="0" applyFont="1" applyFill="1" applyBorder="1" applyAlignment="1" applyProtection="1">
      <alignment horizontal="left"/>
      <protection locked="0"/>
    </xf>
    <xf numFmtId="0" fontId="27" fillId="2" borderId="0" xfId="0" applyFont="1" applyFill="1" applyAlignment="1" applyProtection="1">
      <alignment horizontal="left"/>
      <protection locked="0"/>
    </xf>
    <xf numFmtId="0" fontId="27" fillId="2" borderId="11" xfId="0" applyFont="1" applyFill="1" applyBorder="1" applyAlignment="1" applyProtection="1">
      <alignment horizontal="left"/>
      <protection locked="0"/>
    </xf>
    <xf numFmtId="0" fontId="27" fillId="2" borderId="19" xfId="0" applyFont="1" applyFill="1" applyBorder="1" applyAlignment="1" applyProtection="1">
      <alignment horizontal="left"/>
      <protection locked="0"/>
    </xf>
    <xf numFmtId="0" fontId="27" fillId="2" borderId="18" xfId="0" applyFont="1" applyFill="1" applyBorder="1" applyAlignment="1" applyProtection="1">
      <alignment horizontal="left"/>
      <protection locked="0"/>
    </xf>
    <xf numFmtId="0" fontId="27" fillId="2" borderId="21" xfId="0" applyFont="1" applyFill="1" applyBorder="1" applyAlignment="1" applyProtection="1">
      <alignment horizontal="left"/>
      <protection locked="0"/>
    </xf>
    <xf numFmtId="0" fontId="91" fillId="7" borderId="17" xfId="0" applyFont="1" applyFill="1" applyBorder="1" applyAlignment="1" applyProtection="1">
      <alignment horizontal="center" vertical="center" wrapText="1"/>
      <protection locked="0"/>
    </xf>
    <xf numFmtId="0" fontId="91" fillId="7" borderId="9" xfId="0" applyFont="1" applyFill="1" applyBorder="1" applyAlignment="1" applyProtection="1">
      <alignment horizontal="center" vertical="center" wrapText="1"/>
      <protection locked="0"/>
    </xf>
    <xf numFmtId="0" fontId="91" fillId="7" borderId="19" xfId="0" applyFont="1" applyFill="1" applyBorder="1" applyAlignment="1" applyProtection="1">
      <alignment horizontal="center" vertical="center" wrapText="1"/>
      <protection locked="0"/>
    </xf>
    <xf numFmtId="0" fontId="91" fillId="7" borderId="21" xfId="0" applyFont="1" applyFill="1" applyBorder="1" applyAlignment="1" applyProtection="1">
      <alignment horizontal="center" vertical="center" wrapText="1"/>
      <protection locked="0"/>
    </xf>
    <xf numFmtId="0" fontId="12" fillId="12" borderId="17" xfId="0" applyFont="1" applyFill="1" applyBorder="1" applyAlignment="1" applyProtection="1">
      <alignment horizontal="center" vertical="center"/>
      <protection locked="0"/>
    </xf>
    <xf numFmtId="0" fontId="12" fillId="12" borderId="16" xfId="0" applyFont="1" applyFill="1" applyBorder="1" applyAlignment="1" applyProtection="1">
      <alignment horizontal="center" vertical="center"/>
      <protection locked="0"/>
    </xf>
    <xf numFmtId="0" fontId="12" fillId="12" borderId="9" xfId="0" applyFont="1" applyFill="1" applyBorder="1" applyAlignment="1" applyProtection="1">
      <alignment horizontal="center" vertical="center"/>
      <protection locked="0"/>
    </xf>
    <xf numFmtId="0" fontId="12" fillId="12" borderId="19" xfId="0" applyFont="1" applyFill="1" applyBorder="1" applyAlignment="1" applyProtection="1">
      <alignment horizontal="center" vertical="center"/>
      <protection locked="0"/>
    </xf>
    <xf numFmtId="0" fontId="12" fillId="12" borderId="18" xfId="0" applyFont="1" applyFill="1" applyBorder="1" applyAlignment="1" applyProtection="1">
      <alignment horizontal="center" vertical="center"/>
      <protection locked="0"/>
    </xf>
    <xf numFmtId="0" fontId="12" fillId="12" borderId="21" xfId="0" applyFont="1" applyFill="1" applyBorder="1" applyAlignment="1" applyProtection="1">
      <alignment horizontal="center" vertical="center"/>
      <protection locked="0"/>
    </xf>
    <xf numFmtId="0" fontId="12" fillId="2" borderId="12"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20" fillId="12" borderId="12" xfId="0" applyFont="1" applyFill="1" applyBorder="1" applyAlignment="1" applyProtection="1">
      <alignment horizontal="center" vertical="center"/>
      <protection locked="0"/>
    </xf>
    <xf numFmtId="0" fontId="20" fillId="12" borderId="5" xfId="0" applyFont="1" applyFill="1" applyBorder="1" applyAlignment="1" applyProtection="1">
      <alignment horizontal="center" vertical="center"/>
      <protection locked="0"/>
    </xf>
    <xf numFmtId="0" fontId="50" fillId="21" borderId="5" xfId="0" applyFont="1" applyFill="1" applyBorder="1" applyAlignment="1">
      <alignment horizontal="left" vertical="center" wrapText="1"/>
    </xf>
    <xf numFmtId="0" fontId="67" fillId="21" borderId="5" xfId="0" applyFont="1" applyFill="1" applyBorder="1" applyAlignment="1">
      <alignment horizontal="left" vertical="center" wrapText="1"/>
    </xf>
    <xf numFmtId="0" fontId="13" fillId="5" borderId="3" xfId="0" applyFont="1" applyFill="1" applyBorder="1" applyAlignment="1" applyProtection="1">
      <alignment horizontal="center" textRotation="90"/>
      <protection locked="0"/>
    </xf>
    <xf numFmtId="0" fontId="115" fillId="39" borderId="0" xfId="0" applyFont="1" applyFill="1" applyAlignment="1">
      <alignment horizontal="center" vertical="center" wrapText="1"/>
    </xf>
    <xf numFmtId="0" fontId="23" fillId="5" borderId="12" xfId="0" applyFont="1" applyFill="1" applyBorder="1" applyAlignment="1" applyProtection="1">
      <alignment horizontal="left" vertical="center"/>
      <protection locked="0"/>
    </xf>
    <xf numFmtId="0" fontId="23" fillId="5" borderId="5" xfId="0" applyFont="1" applyFill="1" applyBorder="1" applyAlignment="1" applyProtection="1">
      <alignment horizontal="left" vertical="center"/>
      <protection locked="0"/>
    </xf>
    <xf numFmtId="0" fontId="13" fillId="12" borderId="3" xfId="0" applyFont="1" applyFill="1" applyBorder="1" applyAlignment="1" applyProtection="1">
      <alignment horizontal="center" textRotation="90"/>
      <protection locked="0"/>
    </xf>
    <xf numFmtId="0" fontId="13" fillId="12" borderId="6" xfId="0" applyFont="1" applyFill="1" applyBorder="1" applyAlignment="1" applyProtection="1">
      <alignment horizontal="center" textRotation="90"/>
      <protection locked="0"/>
    </xf>
    <xf numFmtId="0" fontId="13" fillId="12" borderId="7" xfId="0" applyFont="1" applyFill="1" applyBorder="1" applyAlignment="1" applyProtection="1">
      <alignment horizontal="center" textRotation="90"/>
      <protection locked="0"/>
    </xf>
    <xf numFmtId="0" fontId="124" fillId="5" borderId="8" xfId="0" applyFont="1" applyFill="1" applyBorder="1" applyAlignment="1" applyProtection="1">
      <alignment horizontal="left" vertical="center"/>
      <protection locked="0"/>
    </xf>
    <xf numFmtId="0" fontId="23" fillId="5" borderId="8" xfId="0" applyFont="1" applyFill="1" applyBorder="1" applyAlignment="1" applyProtection="1">
      <alignment horizontal="left" vertical="center"/>
      <protection locked="0"/>
    </xf>
    <xf numFmtId="0" fontId="13" fillId="41" borderId="12" xfId="0" applyFont="1" applyFill="1" applyBorder="1" applyAlignment="1" applyProtection="1">
      <alignment horizontal="left" vertical="center"/>
      <protection locked="0"/>
    </xf>
    <xf numFmtId="0" fontId="13" fillId="41" borderId="5" xfId="0" applyFont="1" applyFill="1" applyBorder="1" applyAlignment="1" applyProtection="1">
      <alignment horizontal="left" vertical="center"/>
      <protection locked="0"/>
    </xf>
    <xf numFmtId="0" fontId="13" fillId="41" borderId="8" xfId="0" applyFont="1" applyFill="1" applyBorder="1" applyAlignment="1" applyProtection="1">
      <alignment horizontal="left" vertical="center"/>
      <protection locked="0"/>
    </xf>
    <xf numFmtId="0" fontId="19" fillId="21" borderId="26" xfId="0" quotePrefix="1" applyFont="1" applyFill="1" applyBorder="1" applyAlignment="1">
      <alignment horizontal="right" vertical="center" wrapText="1"/>
    </xf>
    <xf numFmtId="0" fontId="19" fillId="21" borderId="18" xfId="0" quotePrefix="1" applyFont="1" applyFill="1" applyBorder="1" applyAlignment="1">
      <alignment horizontal="right" vertical="center" wrapText="1"/>
    </xf>
    <xf numFmtId="0" fontId="56" fillId="21" borderId="18" xfId="0" applyFont="1" applyFill="1" applyBorder="1" applyAlignment="1">
      <alignment horizontal="left" vertical="center" wrapText="1"/>
    </xf>
    <xf numFmtId="0" fontId="44" fillId="5" borderId="17" xfId="0" applyFont="1" applyFill="1" applyBorder="1" applyAlignment="1" applyProtection="1">
      <alignment horizontal="right" vertical="center"/>
      <protection locked="0"/>
    </xf>
    <xf numFmtId="0" fontId="44" fillId="5" borderId="9" xfId="0" applyFont="1" applyFill="1" applyBorder="1" applyAlignment="1" applyProtection="1">
      <alignment horizontal="right" vertical="center"/>
      <protection locked="0"/>
    </xf>
    <xf numFmtId="0" fontId="57" fillId="5" borderId="17" xfId="0" applyFont="1" applyFill="1" applyBorder="1" applyAlignment="1" applyProtection="1">
      <alignment horizontal="right" vertical="center"/>
      <protection locked="0"/>
    </xf>
    <xf numFmtId="0" fontId="57" fillId="5" borderId="9" xfId="0" applyFont="1" applyFill="1" applyBorder="1" applyAlignment="1" applyProtection="1">
      <alignment horizontal="right" vertical="center"/>
      <protection locked="0"/>
    </xf>
    <xf numFmtId="0" fontId="20" fillId="2" borderId="17" xfId="0" quotePrefix="1" applyFont="1" applyFill="1" applyBorder="1" applyAlignment="1" applyProtection="1">
      <alignment horizontal="right" vertical="top" wrapText="1"/>
      <protection locked="0"/>
    </xf>
    <xf numFmtId="0" fontId="20" fillId="2" borderId="9" xfId="0" quotePrefix="1" applyFont="1" applyFill="1" applyBorder="1" applyAlignment="1" applyProtection="1">
      <alignment horizontal="right" vertical="top" wrapText="1"/>
      <protection locked="0"/>
    </xf>
    <xf numFmtId="0" fontId="20" fillId="2" borderId="15" xfId="0" quotePrefix="1" applyFont="1" applyFill="1" applyBorder="1" applyAlignment="1" applyProtection="1">
      <alignment horizontal="right" vertical="top" wrapText="1"/>
      <protection locked="0"/>
    </xf>
    <xf numFmtId="0" fontId="20" fillId="2" borderId="11" xfId="0" quotePrefix="1" applyFont="1" applyFill="1" applyBorder="1" applyAlignment="1" applyProtection="1">
      <alignment horizontal="right" vertical="top" wrapText="1"/>
      <protection locked="0"/>
    </xf>
    <xf numFmtId="0" fontId="48" fillId="5" borderId="6" xfId="0" applyFont="1" applyFill="1" applyBorder="1" applyAlignment="1" applyProtection="1">
      <alignment horizontal="center" vertical="center" textRotation="90" wrapText="1"/>
      <protection locked="0"/>
    </xf>
    <xf numFmtId="0" fontId="13" fillId="7" borderId="15" xfId="0" applyFont="1" applyFill="1" applyBorder="1" applyAlignment="1" applyProtection="1">
      <alignment horizontal="center" vertical="center"/>
      <protection locked="0"/>
    </xf>
    <xf numFmtId="0" fontId="13" fillId="7" borderId="0" xfId="0" applyFont="1" applyFill="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2" fillId="41" borderId="6" xfId="0" applyFont="1" applyFill="1" applyBorder="1" applyAlignment="1" applyProtection="1">
      <alignment horizontal="center" vertical="center" textRotation="90" wrapText="1"/>
      <protection locked="0"/>
    </xf>
    <xf numFmtId="0" fontId="11" fillId="37" borderId="16" xfId="0" applyFont="1" applyFill="1" applyBorder="1" applyAlignment="1">
      <alignment horizontal="center" vertical="center" textRotation="90"/>
    </xf>
    <xf numFmtId="0" fontId="11" fillId="37" borderId="0" xfId="0" applyFont="1" applyFill="1" applyAlignment="1">
      <alignment horizontal="center" vertical="center" textRotation="90"/>
    </xf>
    <xf numFmtId="0" fontId="11" fillId="37" borderId="18" xfId="0" applyFont="1" applyFill="1" applyBorder="1" applyAlignment="1">
      <alignment horizontal="center" vertical="center" textRotation="90"/>
    </xf>
    <xf numFmtId="0" fontId="19" fillId="21" borderId="5" xfId="0" applyFont="1" applyFill="1" applyBorder="1" applyAlignment="1">
      <alignment horizontal="left" vertical="center" wrapText="1"/>
    </xf>
    <xf numFmtId="0" fontId="19" fillId="21" borderId="19" xfId="0" applyFont="1" applyFill="1" applyBorder="1" applyAlignment="1">
      <alignment horizontal="left" vertical="center" wrapText="1"/>
    </xf>
    <xf numFmtId="0" fontId="19" fillId="21" borderId="18" xfId="0" applyFont="1" applyFill="1" applyBorder="1" applyAlignment="1">
      <alignment horizontal="left" vertical="center" wrapText="1"/>
    </xf>
    <xf numFmtId="0" fontId="14" fillId="5" borderId="17" xfId="0"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protection locked="0"/>
    </xf>
    <xf numFmtId="3" fontId="31" fillId="2" borderId="0" xfId="0" applyNumberFormat="1" applyFont="1" applyFill="1" applyAlignment="1" applyProtection="1">
      <alignment horizontal="left" wrapText="1"/>
      <protection hidden="1"/>
    </xf>
    <xf numFmtId="3" fontId="31" fillId="2" borderId="11" xfId="0" applyNumberFormat="1" applyFont="1" applyFill="1" applyBorder="1" applyAlignment="1" applyProtection="1">
      <alignment horizontal="left" wrapText="1"/>
      <protection hidden="1"/>
    </xf>
    <xf numFmtId="0" fontId="12" fillId="5" borderId="6" xfId="0" applyFont="1" applyFill="1" applyBorder="1" applyAlignment="1" applyProtection="1">
      <alignment horizontal="center" vertical="center" textRotation="90" wrapText="1"/>
      <protection locked="0"/>
    </xf>
    <xf numFmtId="0" fontId="20" fillId="2" borderId="17" xfId="0" quotePrefix="1" applyFont="1" applyFill="1" applyBorder="1" applyAlignment="1" applyProtection="1">
      <alignment horizontal="center" vertical="center"/>
      <protection locked="0"/>
    </xf>
    <xf numFmtId="0" fontId="20" fillId="2" borderId="16" xfId="0" quotePrefix="1" applyFont="1" applyFill="1" applyBorder="1" applyAlignment="1" applyProtection="1">
      <alignment horizontal="center" vertical="center"/>
      <protection locked="0"/>
    </xf>
    <xf numFmtId="0" fontId="20" fillId="2" borderId="9" xfId="0" quotePrefix="1" applyFont="1" applyFill="1" applyBorder="1" applyAlignment="1" applyProtection="1">
      <alignment horizontal="center" vertical="center"/>
      <protection locked="0"/>
    </xf>
    <xf numFmtId="0" fontId="20" fillId="2" borderId="12" xfId="0" applyFont="1" applyFill="1" applyBorder="1" applyAlignment="1" applyProtection="1">
      <alignment horizontal="center" vertical="center"/>
      <protection locked="0"/>
    </xf>
    <xf numFmtId="0" fontId="20" fillId="2" borderId="5" xfId="0" applyFont="1" applyFill="1" applyBorder="1" applyAlignment="1" applyProtection="1">
      <alignment horizontal="center" vertical="center"/>
      <protection locked="0"/>
    </xf>
    <xf numFmtId="0" fontId="20" fillId="2" borderId="8" xfId="0" applyFont="1" applyFill="1" applyBorder="1" applyAlignment="1" applyProtection="1">
      <alignment horizontal="center" vertical="center"/>
      <protection locked="0"/>
    </xf>
    <xf numFmtId="0" fontId="31" fillId="41" borderId="15" xfId="0" applyFont="1" applyFill="1" applyBorder="1" applyAlignment="1">
      <alignment horizontal="left" vertical="center"/>
    </xf>
    <xf numFmtId="0" fontId="31" fillId="41" borderId="0" xfId="0" applyFont="1" applyFill="1" applyAlignment="1">
      <alignment horizontal="left" vertical="center"/>
    </xf>
    <xf numFmtId="0" fontId="13" fillId="39" borderId="15" xfId="0" applyFont="1" applyFill="1" applyBorder="1" applyAlignment="1" applyProtection="1">
      <alignment horizontal="left" vertical="top" wrapText="1"/>
      <protection locked="0"/>
    </xf>
    <xf numFmtId="0" fontId="13" fillId="39" borderId="0" xfId="0" applyFont="1" applyFill="1" applyAlignment="1" applyProtection="1">
      <alignment horizontal="left" vertical="top" wrapText="1"/>
      <protection locked="0"/>
    </xf>
    <xf numFmtId="0" fontId="13" fillId="39" borderId="19" xfId="0" applyFont="1" applyFill="1" applyBorder="1" applyAlignment="1" applyProtection="1">
      <alignment horizontal="left" vertical="top" wrapText="1"/>
      <protection locked="0"/>
    </xf>
    <xf numFmtId="0" fontId="13" fillId="39" borderId="18" xfId="0" applyFont="1" applyFill="1" applyBorder="1" applyAlignment="1" applyProtection="1">
      <alignment horizontal="left" vertical="top" wrapText="1"/>
      <protection locked="0"/>
    </xf>
    <xf numFmtId="0" fontId="31" fillId="5" borderId="6" xfId="0" applyFont="1" applyFill="1" applyBorder="1" applyAlignment="1" applyProtection="1">
      <alignment horizontal="center" vertical="center" textRotation="90" wrapText="1"/>
      <protection locked="0"/>
    </xf>
    <xf numFmtId="0" fontId="31" fillId="5" borderId="7" xfId="0" applyFont="1" applyFill="1" applyBorder="1" applyAlignment="1" applyProtection="1">
      <alignment horizontal="center" vertical="center" textRotation="90" wrapText="1"/>
      <protection locked="0"/>
    </xf>
    <xf numFmtId="0" fontId="31" fillId="41" borderId="15" xfId="0" applyFont="1" applyFill="1" applyBorder="1" applyAlignment="1" applyProtection="1">
      <alignment horizontal="left" vertical="center"/>
      <protection locked="0"/>
    </xf>
    <xf numFmtId="0" fontId="31" fillId="41" borderId="0" xfId="0" applyFont="1" applyFill="1" applyAlignment="1" applyProtection="1">
      <alignment horizontal="left" vertical="center"/>
      <protection locked="0"/>
    </xf>
    <xf numFmtId="0" fontId="31" fillId="41" borderId="11" xfId="0" applyFont="1" applyFill="1" applyBorder="1" applyAlignment="1" applyProtection="1">
      <alignment horizontal="left" vertical="center"/>
      <protection locked="0"/>
    </xf>
    <xf numFmtId="0" fontId="20" fillId="2" borderId="17" xfId="0" quotePrefix="1" applyFont="1" applyFill="1" applyBorder="1" applyAlignment="1" applyProtection="1">
      <alignment horizontal="left" vertical="center"/>
      <protection locked="0"/>
    </xf>
    <xf numFmtId="0" fontId="20" fillId="2" borderId="9" xfId="0" quotePrefix="1" applyFont="1" applyFill="1" applyBorder="1" applyAlignment="1" applyProtection="1">
      <alignment horizontal="left" vertical="center"/>
      <protection locked="0"/>
    </xf>
    <xf numFmtId="0" fontId="12" fillId="38" borderId="12" xfId="0" applyFont="1" applyFill="1" applyBorder="1" applyAlignment="1" applyProtection="1">
      <alignment horizontal="left" vertical="center" wrapText="1"/>
      <protection locked="0"/>
    </xf>
    <xf numFmtId="0" fontId="12" fillId="38" borderId="5" xfId="0" applyFont="1" applyFill="1" applyBorder="1" applyAlignment="1" applyProtection="1">
      <alignment horizontal="left" vertical="center" wrapText="1"/>
      <protection locked="0"/>
    </xf>
    <xf numFmtId="0" fontId="31" fillId="41" borderId="17" xfId="0" applyFont="1" applyFill="1" applyBorder="1" applyAlignment="1">
      <alignment horizontal="left" vertical="center"/>
    </xf>
    <xf numFmtId="0" fontId="31" fillId="41" borderId="16" xfId="0" applyFont="1" applyFill="1" applyBorder="1" applyAlignment="1">
      <alignment horizontal="left" vertical="center"/>
    </xf>
    <xf numFmtId="0" fontId="23" fillId="41" borderId="5" xfId="0" applyFont="1" applyFill="1" applyBorder="1" applyAlignment="1">
      <alignment horizontal="left" vertical="center"/>
    </xf>
    <xf numFmtId="0" fontId="12" fillId="5" borderId="5"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44" fillId="41" borderId="3" xfId="0" applyFont="1" applyFill="1" applyBorder="1" applyAlignment="1">
      <alignment horizontal="right" textRotation="90" wrapText="1"/>
    </xf>
    <xf numFmtId="0" fontId="44" fillId="41" borderId="6" xfId="0" applyFont="1" applyFill="1" applyBorder="1" applyAlignment="1">
      <alignment horizontal="right" textRotation="90" wrapText="1"/>
    </xf>
    <xf numFmtId="0" fontId="44" fillId="41" borderId="7" xfId="0" applyFont="1" applyFill="1" applyBorder="1" applyAlignment="1">
      <alignment horizontal="right" textRotation="90" wrapText="1"/>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13" fillId="41" borderId="15" xfId="0" applyFont="1" applyFill="1" applyBorder="1" applyAlignment="1">
      <alignment horizontal="left" vertical="top" wrapText="1"/>
    </xf>
    <xf numFmtId="0" fontId="13" fillId="41" borderId="0" xfId="0" applyFont="1" applyFill="1" applyAlignment="1">
      <alignment horizontal="left" vertical="top" wrapText="1"/>
    </xf>
    <xf numFmtId="0" fontId="13" fillId="41" borderId="11" xfId="0" applyFont="1" applyFill="1" applyBorder="1" applyAlignment="1">
      <alignment horizontal="left" vertical="top" wrapText="1"/>
    </xf>
    <xf numFmtId="0" fontId="12" fillId="41" borderId="6" xfId="0" applyFont="1" applyFill="1" applyBorder="1" applyAlignment="1">
      <alignment horizontal="center" vertical="top" wrapText="1"/>
    </xf>
    <xf numFmtId="0" fontId="12" fillId="41" borderId="3" xfId="0" applyFont="1" applyFill="1" applyBorder="1" applyAlignment="1">
      <alignment horizontal="center" vertical="top" wrapText="1"/>
    </xf>
    <xf numFmtId="0" fontId="12" fillId="41" borderId="7" xfId="0" applyFont="1" applyFill="1" applyBorder="1" applyAlignment="1">
      <alignment horizontal="center" vertical="top" wrapText="1"/>
    </xf>
    <xf numFmtId="0" fontId="13" fillId="41" borderId="6" xfId="0" applyFont="1" applyFill="1" applyBorder="1" applyAlignment="1">
      <alignment horizontal="center" vertical="center" textRotation="90"/>
    </xf>
    <xf numFmtId="0" fontId="13" fillId="41" borderId="7" xfId="0" applyFont="1" applyFill="1" applyBorder="1" applyAlignment="1">
      <alignment horizontal="center" vertical="center" textRotation="90"/>
    </xf>
    <xf numFmtId="0" fontId="13" fillId="41" borderId="3" xfId="0" applyFont="1" applyFill="1" applyBorder="1" applyAlignment="1">
      <alignment horizontal="center" vertical="center" textRotation="90"/>
    </xf>
    <xf numFmtId="0" fontId="13" fillId="7" borderId="15" xfId="0" applyFont="1" applyFill="1" applyBorder="1" applyAlignment="1">
      <alignment horizontal="center" vertical="center"/>
    </xf>
    <xf numFmtId="0" fontId="13" fillId="7" borderId="0" xfId="0" applyFont="1" applyFill="1" applyAlignment="1">
      <alignment horizontal="center" vertical="center"/>
    </xf>
    <xf numFmtId="0" fontId="13" fillId="7" borderId="11" xfId="0" applyFont="1" applyFill="1" applyBorder="1" applyAlignment="1">
      <alignment horizontal="center" vertical="center"/>
    </xf>
    <xf numFmtId="3" fontId="23" fillId="2" borderId="0" xfId="0" applyNumberFormat="1" applyFont="1" applyFill="1" applyAlignment="1">
      <alignment horizontal="left" vertical="center" wrapText="1"/>
    </xf>
    <xf numFmtId="3" fontId="23" fillId="2" borderId="11" xfId="0" applyNumberFormat="1" applyFont="1" applyFill="1" applyBorder="1" applyAlignment="1">
      <alignment horizontal="left" vertical="center" wrapText="1"/>
    </xf>
    <xf numFmtId="0" fontId="13" fillId="5" borderId="12" xfId="0" applyFont="1" applyFill="1" applyBorder="1" applyAlignment="1">
      <alignment horizontal="left" vertical="center"/>
    </xf>
    <xf numFmtId="0" fontId="13" fillId="5" borderId="8" xfId="0" applyFont="1" applyFill="1" applyBorder="1" applyAlignment="1">
      <alignment horizontal="left" vertical="center"/>
    </xf>
    <xf numFmtId="164" fontId="20" fillId="7" borderId="6" xfId="0" applyNumberFormat="1" applyFont="1" applyFill="1" applyBorder="1" applyAlignment="1">
      <alignment horizontal="center" vertical="center"/>
    </xf>
    <xf numFmtId="164" fontId="20" fillId="7" borderId="3" xfId="0" applyNumberFormat="1" applyFont="1" applyFill="1" applyBorder="1" applyAlignment="1">
      <alignment horizontal="center" vertical="center"/>
    </xf>
    <xf numFmtId="0" fontId="12" fillId="5" borderId="6" xfId="0" applyFont="1" applyFill="1" applyBorder="1" applyAlignment="1">
      <alignment horizontal="center" vertical="center" wrapText="1"/>
    </xf>
    <xf numFmtId="0" fontId="8" fillId="0" borderId="9" xfId="0" applyFont="1" applyBorder="1" applyAlignment="1">
      <alignment horizontal="center" vertical="center" textRotation="90"/>
    </xf>
    <xf numFmtId="0" fontId="8" fillId="0" borderId="11" xfId="0" applyFont="1" applyBorder="1" applyAlignment="1">
      <alignment horizontal="center" vertical="center" textRotation="90"/>
    </xf>
    <xf numFmtId="0" fontId="1" fillId="0" borderId="5" xfId="0" applyFont="1" applyBorder="1" applyAlignment="1">
      <alignment horizontal="left" vertical="center" wrapText="1"/>
    </xf>
    <xf numFmtId="0" fontId="24" fillId="0" borderId="0" xfId="0" applyFont="1" applyAlignment="1">
      <alignment horizontal="left" vertical="top" wrapText="1"/>
    </xf>
    <xf numFmtId="0" fontId="32" fillId="0" borderId="19" xfId="0" applyFont="1" applyBorder="1" applyAlignment="1">
      <alignment horizontal="left" vertical="center" wrapText="1"/>
    </xf>
    <xf numFmtId="0" fontId="32" fillId="0" borderId="18" xfId="0" applyFont="1" applyBorder="1" applyAlignment="1">
      <alignment horizontal="left" vertical="center" wrapText="1"/>
    </xf>
    <xf numFmtId="0" fontId="13" fillId="5" borderId="3" xfId="0" applyFont="1" applyFill="1" applyBorder="1" applyAlignment="1">
      <alignment horizontal="center" textRotation="90"/>
    </xf>
    <xf numFmtId="0" fontId="13" fillId="5" borderId="6" xfId="0" applyFont="1" applyFill="1" applyBorder="1" applyAlignment="1">
      <alignment horizontal="center" textRotation="90"/>
    </xf>
    <xf numFmtId="0" fontId="13" fillId="7" borderId="3" xfId="0" applyFont="1" applyFill="1" applyBorder="1" applyAlignment="1">
      <alignment horizontal="left" textRotation="90"/>
    </xf>
    <xf numFmtId="0" fontId="13" fillId="7" borderId="6" xfId="0" applyFont="1" applyFill="1" applyBorder="1" applyAlignment="1">
      <alignment horizontal="left" textRotation="90"/>
    </xf>
    <xf numFmtId="0" fontId="13" fillId="12" borderId="3" xfId="0" applyFont="1" applyFill="1" applyBorder="1" applyAlignment="1">
      <alignment horizontal="left" textRotation="90"/>
    </xf>
    <xf numFmtId="0" fontId="13" fillId="12" borderId="6" xfId="0" applyFont="1" applyFill="1" applyBorder="1" applyAlignment="1">
      <alignment horizontal="left" textRotation="90"/>
    </xf>
    <xf numFmtId="0" fontId="23" fillId="2" borderId="11" xfId="0" applyFont="1" applyFill="1" applyBorder="1" applyAlignment="1">
      <alignment horizontal="left" vertical="center" wrapText="1"/>
    </xf>
    <xf numFmtId="0" fontId="20" fillId="7" borderId="3" xfId="0" applyFont="1" applyFill="1" applyBorder="1" applyAlignment="1">
      <alignment horizontal="center" vertical="center"/>
    </xf>
    <xf numFmtId="0" fontId="20" fillId="7" borderId="6" xfId="0" applyFont="1" applyFill="1" applyBorder="1" applyAlignment="1">
      <alignment horizontal="center" vertical="center"/>
    </xf>
    <xf numFmtId="0" fontId="20" fillId="7" borderId="7" xfId="0" applyFont="1" applyFill="1" applyBorder="1" applyAlignment="1">
      <alignment horizontal="center" vertical="center"/>
    </xf>
    <xf numFmtId="0" fontId="12" fillId="5" borderId="6" xfId="0" applyFont="1" applyFill="1" applyBorder="1" applyAlignment="1">
      <alignment horizontal="center" vertical="center" textRotation="90" wrapText="1"/>
    </xf>
    <xf numFmtId="0" fontId="44" fillId="2" borderId="15" xfId="0" applyFont="1" applyFill="1" applyBorder="1" applyAlignment="1">
      <alignment horizontal="center" vertical="center"/>
    </xf>
    <xf numFmtId="0" fontId="44" fillId="2" borderId="11" xfId="0" applyFont="1" applyFill="1" applyBorder="1" applyAlignment="1">
      <alignment horizontal="center" vertical="center"/>
    </xf>
    <xf numFmtId="0" fontId="13" fillId="2" borderId="0" xfId="0" applyFont="1" applyFill="1" applyAlignment="1">
      <alignment horizontal="left" wrapText="1"/>
    </xf>
    <xf numFmtId="0" fontId="13" fillId="2" borderId="11" xfId="0" applyFont="1" applyFill="1" applyBorder="1" applyAlignment="1">
      <alignment horizontal="left" wrapText="1"/>
    </xf>
    <xf numFmtId="0" fontId="13" fillId="2" borderId="18" xfId="0" applyFont="1" applyFill="1" applyBorder="1" applyAlignment="1">
      <alignment horizontal="left" wrapText="1"/>
    </xf>
    <xf numFmtId="0" fontId="13" fillId="2" borderId="21" xfId="0" applyFont="1" applyFill="1" applyBorder="1" applyAlignment="1">
      <alignment horizontal="left" wrapText="1"/>
    </xf>
    <xf numFmtId="0" fontId="16" fillId="21" borderId="0" xfId="0" applyFont="1" applyFill="1" applyAlignment="1">
      <alignment horizontal="center" vertical="center" wrapText="1"/>
    </xf>
    <xf numFmtId="0" fontId="35" fillId="0" borderId="15" xfId="0" applyFont="1" applyBorder="1" applyAlignment="1">
      <alignment horizontal="left" vertical="center" wrapText="1"/>
    </xf>
    <xf numFmtId="0" fontId="35" fillId="0" borderId="0" xfId="0" applyFont="1" applyAlignment="1">
      <alignment horizontal="left" vertical="center" wrapText="1"/>
    </xf>
    <xf numFmtId="0" fontId="35" fillId="0" borderId="11" xfId="0" applyFont="1" applyBorder="1" applyAlignment="1">
      <alignment horizontal="left" vertical="center" wrapText="1"/>
    </xf>
    <xf numFmtId="0" fontId="38" fillId="0" borderId="11" xfId="0" applyFont="1" applyBorder="1" applyAlignment="1">
      <alignment horizontal="center" vertical="center" textRotation="90"/>
    </xf>
    <xf numFmtId="0" fontId="38" fillId="0" borderId="21" xfId="0" applyFont="1" applyBorder="1" applyAlignment="1">
      <alignment horizontal="center" vertical="center" textRotation="90"/>
    </xf>
    <xf numFmtId="0" fontId="17" fillId="0" borderId="5" xfId="0" applyFont="1" applyBorder="1" applyAlignment="1">
      <alignment horizontal="left" vertical="center" wrapText="1"/>
    </xf>
    <xf numFmtId="0" fontId="12" fillId="2" borderId="3" xfId="0" applyFont="1" applyFill="1" applyBorder="1" applyAlignment="1">
      <alignment horizontal="center" vertical="center"/>
    </xf>
    <xf numFmtId="0" fontId="12" fillId="2" borderId="7"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5" xfId="0" applyFont="1" applyFill="1" applyBorder="1" applyAlignment="1">
      <alignment horizontal="center" vertical="center"/>
    </xf>
    <xf numFmtId="0" fontId="13" fillId="2" borderId="8" xfId="0" applyFont="1" applyFill="1" applyBorder="1" applyAlignment="1">
      <alignment horizontal="center" vertical="center"/>
    </xf>
    <xf numFmtId="0" fontId="11" fillId="37" borderId="9" xfId="0" applyFont="1" applyFill="1" applyBorder="1" applyAlignment="1">
      <alignment horizontal="center" vertical="center" textRotation="90"/>
    </xf>
    <xf numFmtId="0" fontId="11" fillId="37" borderId="11" xfId="0" applyFont="1" applyFill="1" applyBorder="1" applyAlignment="1">
      <alignment horizontal="center" vertical="center" textRotation="90"/>
    </xf>
    <xf numFmtId="0" fontId="20" fillId="5" borderId="1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8" xfId="0" applyFont="1" applyFill="1" applyBorder="1" applyAlignment="1">
      <alignment horizontal="center" vertical="center"/>
    </xf>
    <xf numFmtId="0" fontId="13" fillId="2" borderId="17"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13" fillId="2" borderId="9" xfId="0" applyFont="1" applyFill="1" applyBorder="1" applyAlignment="1">
      <alignment horizontal="left" vertical="center" wrapText="1"/>
    </xf>
    <xf numFmtId="3" fontId="23" fillId="2" borderId="0" xfId="0" applyNumberFormat="1" applyFont="1" applyFill="1" applyAlignment="1">
      <alignment horizontal="left" vertical="top" wrapText="1"/>
    </xf>
    <xf numFmtId="3" fontId="23" fillId="2" borderId="11" xfId="0" applyNumberFormat="1" applyFont="1" applyFill="1" applyBorder="1" applyAlignment="1">
      <alignment horizontal="left" vertical="top" wrapText="1"/>
    </xf>
    <xf numFmtId="0" fontId="20" fillId="7" borderId="12" xfId="0" applyFont="1" applyFill="1" applyBorder="1" applyAlignment="1">
      <alignment horizontal="center" vertical="center"/>
    </xf>
    <xf numFmtId="0" fontId="20" fillId="7" borderId="5" xfId="0" applyFont="1" applyFill="1" applyBorder="1" applyAlignment="1">
      <alignment horizontal="center" vertical="center"/>
    </xf>
    <xf numFmtId="0" fontId="20" fillId="7" borderId="8" xfId="0" applyFont="1" applyFill="1" applyBorder="1" applyAlignment="1">
      <alignment horizontal="center" vertical="center"/>
    </xf>
    <xf numFmtId="0" fontId="13" fillId="39" borderId="5" xfId="0" applyFont="1" applyFill="1" applyBorder="1" applyAlignment="1">
      <alignment horizontal="right" vertical="center" wrapText="1"/>
    </xf>
    <xf numFmtId="0" fontId="12" fillId="41" borderId="0" xfId="0" applyFont="1" applyFill="1" applyAlignment="1">
      <alignment horizontal="left" vertical="center" wrapText="1"/>
    </xf>
    <xf numFmtId="0" fontId="13" fillId="5" borderId="12" xfId="0" applyFont="1" applyFill="1" applyBorder="1" applyAlignment="1">
      <alignment horizontal="left" vertical="center" wrapText="1"/>
    </xf>
    <xf numFmtId="0" fontId="13" fillId="5" borderId="5" xfId="0" applyFont="1" applyFill="1" applyBorder="1" applyAlignment="1">
      <alignment horizontal="left" vertical="center" wrapText="1"/>
    </xf>
    <xf numFmtId="0" fontId="12" fillId="2" borderId="15"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19" xfId="0" applyFont="1" applyFill="1" applyBorder="1" applyAlignment="1">
      <alignment horizontal="left" vertical="center"/>
    </xf>
    <xf numFmtId="0" fontId="12" fillId="2" borderId="21" xfId="0" applyFont="1" applyFill="1" applyBorder="1" applyAlignment="1">
      <alignment horizontal="left" vertical="center"/>
    </xf>
    <xf numFmtId="0" fontId="13" fillId="41" borderId="15" xfId="0" applyFont="1" applyFill="1" applyBorder="1" applyAlignment="1">
      <alignment horizontal="left" vertical="center" wrapText="1"/>
    </xf>
    <xf numFmtId="0" fontId="13" fillId="41" borderId="0" xfId="0" applyFont="1" applyFill="1" applyAlignment="1">
      <alignment horizontal="left" vertical="center" wrapText="1"/>
    </xf>
    <xf numFmtId="0" fontId="20" fillId="12" borderId="12" xfId="0" applyFont="1" applyFill="1" applyBorder="1" applyAlignment="1">
      <alignment horizontal="center" vertical="center"/>
    </xf>
    <xf numFmtId="0" fontId="20" fillId="12" borderId="5" xfId="0" applyFont="1" applyFill="1" applyBorder="1" applyAlignment="1">
      <alignment horizontal="center" vertical="center"/>
    </xf>
    <xf numFmtId="0" fontId="20" fillId="2" borderId="17" xfId="0" quotePrefix="1" applyFont="1" applyFill="1" applyBorder="1" applyAlignment="1">
      <alignment horizontal="right" vertical="top" wrapText="1"/>
    </xf>
    <xf numFmtId="0" fontId="20" fillId="2" borderId="9" xfId="0" quotePrefix="1" applyFont="1" applyFill="1" applyBorder="1" applyAlignment="1">
      <alignment horizontal="right" vertical="top" wrapText="1"/>
    </xf>
    <xf numFmtId="0" fontId="20" fillId="2" borderId="15" xfId="0" quotePrefix="1" applyFont="1" applyFill="1" applyBorder="1" applyAlignment="1">
      <alignment horizontal="right" vertical="top" wrapText="1"/>
    </xf>
    <xf numFmtId="0" fontId="20" fillId="2" borderId="11" xfId="0" quotePrefix="1" applyFont="1" applyFill="1" applyBorder="1" applyAlignment="1">
      <alignment horizontal="right" vertical="top" wrapText="1"/>
    </xf>
    <xf numFmtId="0" fontId="13" fillId="12" borderId="3" xfId="0" applyFont="1" applyFill="1" applyBorder="1" applyAlignment="1">
      <alignment horizontal="center" textRotation="90"/>
    </xf>
    <xf numFmtId="0" fontId="13" fillId="12" borderId="6" xfId="0" applyFont="1" applyFill="1" applyBorder="1" applyAlignment="1">
      <alignment horizontal="center" textRotation="90"/>
    </xf>
    <xf numFmtId="0" fontId="13" fillId="12" borderId="7" xfId="0" applyFont="1" applyFill="1" applyBorder="1" applyAlignment="1">
      <alignment horizontal="center" textRotation="90"/>
    </xf>
    <xf numFmtId="0" fontId="12" fillId="2" borderId="15" xfId="0" applyFont="1" applyFill="1" applyBorder="1" applyAlignment="1">
      <alignment horizontal="left" vertical="center" wrapText="1"/>
    </xf>
    <xf numFmtId="0" fontId="12" fillId="2" borderId="0" xfId="0" applyFont="1" applyFill="1" applyAlignment="1">
      <alignment horizontal="left" vertical="center" wrapText="1"/>
    </xf>
    <xf numFmtId="0" fontId="12" fillId="2" borderId="11" xfId="0" applyFont="1" applyFill="1" applyBorder="1" applyAlignment="1">
      <alignment horizontal="left" vertical="center" wrapText="1"/>
    </xf>
    <xf numFmtId="0" fontId="13" fillId="5" borderId="15" xfId="0" applyFont="1" applyFill="1" applyBorder="1" applyAlignment="1">
      <alignment horizontal="left" vertical="top" wrapText="1"/>
    </xf>
    <xf numFmtId="0" fontId="13" fillId="5" borderId="0" xfId="0" applyFont="1" applyFill="1" applyAlignment="1">
      <alignment horizontal="left" vertical="top" wrapText="1"/>
    </xf>
    <xf numFmtId="1" fontId="20" fillId="7" borderId="3" xfId="0" applyNumberFormat="1" applyFont="1" applyFill="1" applyBorder="1" applyAlignment="1">
      <alignment horizontal="center" vertical="center"/>
    </xf>
    <xf numFmtId="1" fontId="20" fillId="7" borderId="6" xfId="0" applyNumberFormat="1" applyFont="1" applyFill="1" applyBorder="1" applyAlignment="1">
      <alignment horizontal="center" vertical="center"/>
    </xf>
    <xf numFmtId="0" fontId="31" fillId="5" borderId="0" xfId="0" applyFont="1" applyFill="1" applyAlignment="1">
      <alignment horizontal="right" vertical="center" wrapText="1"/>
    </xf>
    <xf numFmtId="164" fontId="20" fillId="7" borderId="7" xfId="0" applyNumberFormat="1" applyFont="1" applyFill="1" applyBorder="1" applyAlignment="1">
      <alignment horizontal="center" vertical="center"/>
    </xf>
    <xf numFmtId="0" fontId="23" fillId="2" borderId="16"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14" fillId="5" borderId="17"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9" xfId="0" applyFont="1" applyFill="1" applyBorder="1" applyAlignment="1">
      <alignment horizontal="center" vertical="center"/>
    </xf>
    <xf numFmtId="0" fontId="12" fillId="12" borderId="17"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9" xfId="0"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21" xfId="0" applyFont="1" applyFill="1" applyBorder="1" applyAlignment="1">
      <alignment horizontal="center" vertical="center"/>
    </xf>
    <xf numFmtId="0" fontId="12" fillId="2" borderId="15" xfId="0" applyFont="1" applyFill="1" applyBorder="1" applyAlignment="1">
      <alignment horizontal="left"/>
    </xf>
    <xf numFmtId="0" fontId="12" fillId="2" borderId="19" xfId="0" applyFont="1" applyFill="1" applyBorder="1" applyAlignment="1">
      <alignment horizontal="left"/>
    </xf>
    <xf numFmtId="0" fontId="20" fillId="7" borderId="3" xfId="0" applyFont="1" applyFill="1" applyBorder="1" applyAlignment="1">
      <alignment horizontal="center"/>
    </xf>
    <xf numFmtId="0" fontId="20" fillId="7" borderId="7" xfId="0" applyFont="1" applyFill="1" applyBorder="1" applyAlignment="1">
      <alignment horizontal="center"/>
    </xf>
    <xf numFmtId="0" fontId="13" fillId="5" borderId="17" xfId="0" applyFont="1" applyFill="1" applyBorder="1" applyAlignment="1">
      <alignment horizontal="center" vertical="center"/>
    </xf>
    <xf numFmtId="0" fontId="13" fillId="5" borderId="16" xfId="0" applyFont="1" applyFill="1" applyBorder="1" applyAlignment="1">
      <alignment horizontal="center" vertical="center"/>
    </xf>
    <xf numFmtId="0" fontId="13" fillId="5" borderId="9" xfId="0" applyFont="1" applyFill="1" applyBorder="1" applyAlignment="1">
      <alignment horizontal="center" vertical="center"/>
    </xf>
    <xf numFmtId="0" fontId="12" fillId="7" borderId="15" xfId="0" applyFont="1" applyFill="1" applyBorder="1" applyAlignment="1">
      <alignment horizontal="center" vertical="center"/>
    </xf>
    <xf numFmtId="0" fontId="12" fillId="7" borderId="0" xfId="0" applyFont="1" applyFill="1" applyAlignment="1">
      <alignment horizontal="center" vertical="center"/>
    </xf>
    <xf numFmtId="0" fontId="12" fillId="7" borderId="11" xfId="0" applyFont="1" applyFill="1" applyBorder="1" applyAlignment="1">
      <alignment horizontal="center" vertical="center"/>
    </xf>
    <xf numFmtId="0" fontId="91" fillId="7" borderId="17" xfId="0" applyFont="1" applyFill="1" applyBorder="1" applyAlignment="1">
      <alignment horizontal="center" vertical="center" wrapText="1"/>
    </xf>
    <xf numFmtId="0" fontId="91" fillId="7" borderId="9" xfId="0" applyFont="1" applyFill="1" applyBorder="1" applyAlignment="1">
      <alignment horizontal="center" vertical="center" wrapText="1"/>
    </xf>
    <xf numFmtId="0" fontId="91" fillId="7" borderId="19" xfId="0" applyFont="1" applyFill="1" applyBorder="1" applyAlignment="1">
      <alignment horizontal="center" vertical="center" wrapText="1"/>
    </xf>
    <xf numFmtId="0" fontId="91" fillId="7" borderId="21"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42" fillId="2" borderId="7" xfId="0" applyFont="1" applyFill="1" applyBorder="1" applyAlignment="1">
      <alignment horizontal="center" vertical="center" wrapText="1"/>
    </xf>
    <xf numFmtId="0" fontId="13" fillId="41" borderId="11" xfId="0" applyFont="1" applyFill="1" applyBorder="1" applyAlignment="1">
      <alignment horizontal="left" vertical="center" wrapText="1"/>
    </xf>
    <xf numFmtId="0" fontId="31" fillId="5" borderId="15" xfId="0" applyFont="1" applyFill="1" applyBorder="1" applyAlignment="1">
      <alignment horizontal="left" vertical="center"/>
    </xf>
    <xf numFmtId="0" fontId="31" fillId="5" borderId="0" xfId="0" applyFont="1" applyFill="1" applyAlignment="1">
      <alignment horizontal="left" vertical="center"/>
    </xf>
    <xf numFmtId="0" fontId="31" fillId="5" borderId="11" xfId="0" applyFont="1" applyFill="1" applyBorder="1" applyAlignment="1">
      <alignment horizontal="left" vertical="center"/>
    </xf>
    <xf numFmtId="0" fontId="31" fillId="5" borderId="15" xfId="0" applyFont="1" applyFill="1" applyBorder="1" applyAlignment="1">
      <alignment horizontal="left" vertical="center" wrapText="1"/>
    </xf>
    <xf numFmtId="0" fontId="31" fillId="5" borderId="0" xfId="0" applyFont="1" applyFill="1" applyAlignment="1">
      <alignment horizontal="left" vertical="center" wrapText="1"/>
    </xf>
    <xf numFmtId="0" fontId="31" fillId="5" borderId="11" xfId="0" applyFont="1" applyFill="1" applyBorder="1" applyAlignment="1">
      <alignment horizontal="left" vertical="center" wrapText="1"/>
    </xf>
    <xf numFmtId="0" fontId="48" fillId="39" borderId="15" xfId="0" applyFont="1" applyFill="1" applyBorder="1" applyAlignment="1" applyProtection="1">
      <alignment horizontal="left" vertical="center"/>
      <protection locked="0"/>
    </xf>
    <xf numFmtId="0" fontId="48" fillId="39" borderId="0" xfId="0" applyFont="1" applyFill="1" applyAlignment="1" applyProtection="1">
      <alignment horizontal="left" vertical="center"/>
      <protection locked="0"/>
    </xf>
    <xf numFmtId="0" fontId="31" fillId="5" borderId="9" xfId="0" applyFont="1" applyFill="1" applyBorder="1" applyAlignment="1">
      <alignment horizontal="left" vertical="center" wrapText="1"/>
    </xf>
    <xf numFmtId="0" fontId="48" fillId="5" borderId="15" xfId="0" applyFont="1" applyFill="1" applyBorder="1" applyAlignment="1">
      <alignment horizontal="left" vertical="center"/>
    </xf>
    <xf numFmtId="0" fontId="48" fillId="5" borderId="0" xfId="0" applyFont="1" applyFill="1" applyAlignment="1">
      <alignment horizontal="left" vertical="center"/>
    </xf>
    <xf numFmtId="0" fontId="23" fillId="5" borderId="15" xfId="0" applyFont="1" applyFill="1" applyBorder="1" applyAlignment="1" applyProtection="1">
      <alignment horizontal="left" vertical="top"/>
      <protection locked="0"/>
    </xf>
    <xf numFmtId="0" fontId="23" fillId="5" borderId="0" xfId="0" applyFont="1" applyFill="1" applyAlignment="1" applyProtection="1">
      <alignment horizontal="left" vertical="top"/>
      <protection locked="0"/>
    </xf>
    <xf numFmtId="0" fontId="12" fillId="5" borderId="15" xfId="0" applyFont="1" applyFill="1" applyBorder="1" applyAlignment="1">
      <alignment horizontal="center" vertical="center" textRotation="90" wrapText="1"/>
    </xf>
    <xf numFmtId="0" fontId="12" fillId="5" borderId="19" xfId="0" applyFont="1" applyFill="1" applyBorder="1" applyAlignment="1">
      <alignment horizontal="center" vertical="center" textRotation="90" wrapText="1"/>
    </xf>
    <xf numFmtId="0" fontId="12" fillId="41" borderId="6" xfId="0" applyFont="1" applyFill="1" applyBorder="1" applyAlignment="1">
      <alignment horizontal="center" vertical="center" textRotation="90"/>
    </xf>
    <xf numFmtId="0" fontId="48" fillId="41" borderId="15" xfId="0" applyFont="1" applyFill="1" applyBorder="1" applyAlignment="1">
      <alignment horizontal="left" vertical="center"/>
    </xf>
    <xf numFmtId="0" fontId="48" fillId="41" borderId="0" xfId="0" applyFont="1" applyFill="1" applyAlignment="1">
      <alignment horizontal="left" vertical="center"/>
    </xf>
    <xf numFmtId="0" fontId="31" fillId="41" borderId="0" xfId="0" applyFont="1" applyFill="1" applyAlignment="1">
      <alignment horizontal="right" vertical="center" wrapText="1"/>
    </xf>
    <xf numFmtId="0" fontId="31" fillId="41" borderId="17" xfId="0" applyFont="1" applyFill="1" applyBorder="1" applyAlignment="1">
      <alignment horizontal="left" vertical="center" wrapText="1"/>
    </xf>
    <xf numFmtId="0" fontId="31" fillId="41" borderId="16" xfId="0" applyFont="1" applyFill="1" applyBorder="1" applyAlignment="1">
      <alignment horizontal="left" vertical="center" wrapText="1"/>
    </xf>
    <xf numFmtId="0" fontId="31" fillId="41" borderId="9" xfId="0" applyFont="1" applyFill="1" applyBorder="1" applyAlignment="1">
      <alignment horizontal="left" vertical="center" wrapText="1"/>
    </xf>
    <xf numFmtId="0" fontId="23" fillId="0" borderId="0" xfId="0" applyFont="1" applyAlignment="1">
      <alignment horizontal="left" vertical="center" wrapText="1"/>
    </xf>
    <xf numFmtId="3" fontId="23" fillId="0" borderId="0" xfId="0" applyNumberFormat="1" applyFont="1" applyAlignment="1">
      <alignment horizontal="left" vertical="center" wrapText="1"/>
    </xf>
    <xf numFmtId="3" fontId="23" fillId="0" borderId="11" xfId="0" applyNumberFormat="1" applyFont="1" applyBorder="1" applyAlignment="1">
      <alignment horizontal="left" vertical="center" wrapText="1"/>
    </xf>
    <xf numFmtId="0" fontId="31" fillId="0" borderId="15" xfId="0" applyFont="1" applyBorder="1" applyAlignment="1">
      <alignment horizontal="lef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1" fillId="0" borderId="12" xfId="0" applyFont="1" applyBorder="1" applyAlignment="1">
      <alignment horizontal="center" vertical="center"/>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23" fillId="0" borderId="11" xfId="0" applyFont="1" applyBorder="1" applyAlignment="1">
      <alignment horizontal="left" vertical="center" wrapText="1"/>
    </xf>
    <xf numFmtId="0" fontId="31" fillId="0" borderId="15" xfId="0" applyFont="1" applyBorder="1" applyAlignment="1">
      <alignment horizontal="left" wrapText="1"/>
    </xf>
    <xf numFmtId="0" fontId="31" fillId="0" borderId="0" xfId="0" applyFont="1" applyAlignment="1">
      <alignment horizontal="left" wrapText="1"/>
    </xf>
    <xf numFmtId="3" fontId="23" fillId="0" borderId="0" xfId="0" applyNumberFormat="1" applyFont="1" applyAlignment="1">
      <alignment horizontal="left" vertical="top" wrapText="1"/>
    </xf>
    <xf numFmtId="3" fontId="23" fillId="0" borderId="11" xfId="0" applyNumberFormat="1" applyFont="1" applyBorder="1" applyAlignment="1">
      <alignment horizontal="left" vertical="top" wrapText="1"/>
    </xf>
    <xf numFmtId="0" fontId="31" fillId="0" borderId="15" xfId="0" applyFont="1" applyBorder="1" applyAlignment="1">
      <alignment horizontal="left" vertical="center" wrapText="1"/>
    </xf>
    <xf numFmtId="0" fontId="31" fillId="0" borderId="0" xfId="0" applyFont="1" applyAlignment="1">
      <alignment horizontal="left" vertical="center" wrapText="1"/>
    </xf>
    <xf numFmtId="3" fontId="23" fillId="0" borderId="0" xfId="0" applyNumberFormat="1" applyFont="1" applyAlignment="1">
      <alignment horizontal="left" wrapText="1"/>
    </xf>
    <xf numFmtId="3" fontId="23" fillId="0" borderId="11" xfId="0" applyNumberFormat="1" applyFont="1" applyBorder="1" applyAlignment="1">
      <alignment horizontal="left" wrapText="1"/>
    </xf>
    <xf numFmtId="0" fontId="20" fillId="0" borderId="15" xfId="0" applyFont="1" applyBorder="1" applyAlignment="1">
      <alignment horizontal="left" vertical="top" wrapText="1"/>
    </xf>
    <xf numFmtId="0" fontId="20" fillId="0" borderId="0" xfId="0" applyFont="1" applyAlignment="1">
      <alignment horizontal="left" vertical="top" wrapText="1"/>
    </xf>
    <xf numFmtId="0" fontId="23" fillId="0" borderId="0" xfId="0" applyFont="1" applyAlignment="1">
      <alignment vertical="top" wrapText="1"/>
    </xf>
    <xf numFmtId="0" fontId="23" fillId="0" borderId="11" xfId="0" applyFont="1" applyBorder="1" applyAlignment="1">
      <alignment vertical="top" wrapText="1"/>
    </xf>
    <xf numFmtId="0" fontId="23" fillId="0" borderId="0" xfId="0" applyFont="1" applyAlignment="1">
      <alignment horizontal="left" wrapText="1"/>
    </xf>
    <xf numFmtId="0" fontId="23" fillId="0" borderId="11" xfId="0" applyFont="1" applyBorder="1" applyAlignment="1">
      <alignment horizontal="left" wrapText="1"/>
    </xf>
    <xf numFmtId="3" fontId="23" fillId="0" borderId="18" xfId="0" applyNumberFormat="1" applyFont="1" applyBorder="1" applyAlignment="1">
      <alignment horizontal="left" vertical="center" wrapText="1"/>
    </xf>
    <xf numFmtId="3" fontId="23" fillId="0" borderId="21" xfId="0" applyNumberFormat="1" applyFont="1" applyBorder="1" applyAlignment="1">
      <alignment horizontal="left" vertical="center" wrapText="1"/>
    </xf>
    <xf numFmtId="0" fontId="31" fillId="0" borderId="19" xfId="0" applyFont="1" applyBorder="1" applyAlignment="1">
      <alignment horizontal="left" vertical="center" wrapText="1"/>
    </xf>
    <xf numFmtId="0" fontId="31" fillId="0" borderId="18" xfId="0" applyFont="1" applyBorder="1" applyAlignment="1">
      <alignment horizontal="left" vertical="center" wrapText="1"/>
    </xf>
    <xf numFmtId="0" fontId="41" fillId="0" borderId="5" xfId="0" applyFont="1" applyBorder="1" applyAlignment="1">
      <alignment horizontal="left" vertical="center" wrapText="1"/>
    </xf>
    <xf numFmtId="0" fontId="23" fillId="0" borderId="16" xfId="0" applyFont="1" applyBorder="1" applyAlignment="1">
      <alignment horizontal="left" vertical="center" wrapText="1"/>
    </xf>
    <xf numFmtId="0" fontId="23" fillId="0" borderId="9" xfId="0" applyFont="1" applyBorder="1" applyAlignment="1">
      <alignment horizontal="left" vertical="center" wrapText="1"/>
    </xf>
    <xf numFmtId="0" fontId="17" fillId="0" borderId="5" xfId="0" quotePrefix="1" applyFont="1" applyBorder="1" applyAlignment="1">
      <alignment horizontal="left" vertical="center" wrapText="1"/>
    </xf>
    <xf numFmtId="0" fontId="12" fillId="0" borderId="17" xfId="0" applyFont="1" applyBorder="1" applyAlignment="1">
      <alignment horizontal="center" vertical="top" wrapText="1"/>
    </xf>
    <xf numFmtId="0" fontId="12" fillId="0" borderId="15" xfId="0" applyFont="1" applyBorder="1" applyAlignment="1">
      <alignment horizontal="center" vertical="top" wrapText="1"/>
    </xf>
    <xf numFmtId="0" fontId="31" fillId="0" borderId="17" xfId="0" applyFont="1" applyBorder="1" applyAlignment="1">
      <alignment horizontal="left" vertical="center" wrapText="1"/>
    </xf>
    <xf numFmtId="0" fontId="31" fillId="0" borderId="16" xfId="0" applyFont="1" applyBorder="1" applyAlignment="1">
      <alignment horizontal="left" vertical="center" wrapText="1"/>
    </xf>
    <xf numFmtId="0" fontId="13" fillId="7" borderId="19" xfId="0" applyFont="1" applyFill="1" applyBorder="1" applyAlignment="1" applyProtection="1">
      <alignment horizontal="center" vertical="center"/>
      <protection locked="0"/>
    </xf>
    <xf numFmtId="0" fontId="13" fillId="7" borderId="18" xfId="0" applyFont="1" applyFill="1" applyBorder="1" applyAlignment="1" applyProtection="1">
      <alignment horizontal="center" vertical="center"/>
      <protection locked="0"/>
    </xf>
    <xf numFmtId="0" fontId="13" fillId="7" borderId="21"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0" fontId="13" fillId="5" borderId="5" xfId="0" applyFont="1" applyFill="1" applyBorder="1" applyAlignment="1" applyProtection="1">
      <alignment horizontal="center" vertical="center"/>
      <protection locked="0"/>
    </xf>
    <xf numFmtId="0" fontId="13" fillId="5" borderId="8" xfId="0" applyFont="1" applyFill="1" applyBorder="1" applyAlignment="1" applyProtection="1">
      <alignment horizontal="center" vertical="center"/>
      <protection locked="0"/>
    </xf>
    <xf numFmtId="3" fontId="23" fillId="2" borderId="0" xfId="0" applyNumberFormat="1" applyFont="1" applyFill="1" applyAlignment="1" applyProtection="1">
      <alignment horizontal="left" vertical="top" wrapText="1"/>
      <protection locked="0"/>
    </xf>
    <xf numFmtId="3" fontId="23" fillId="2" borderId="11" xfId="0" applyNumberFormat="1" applyFont="1" applyFill="1" applyBorder="1" applyAlignment="1" applyProtection="1">
      <alignment horizontal="left" vertical="top" wrapText="1"/>
      <protection locked="0"/>
    </xf>
    <xf numFmtId="0" fontId="12" fillId="5" borderId="6" xfId="0" applyFont="1" applyFill="1" applyBorder="1" applyAlignment="1" applyProtection="1">
      <alignment horizontal="center" vertical="center" wrapText="1"/>
      <protection locked="0"/>
    </xf>
    <xf numFmtId="0" fontId="121" fillId="5" borderId="5" xfId="0" applyFont="1" applyFill="1" applyBorder="1" applyAlignment="1" applyProtection="1">
      <alignment horizontal="center" vertical="top"/>
      <protection locked="0"/>
    </xf>
    <xf numFmtId="0" fontId="13" fillId="7" borderId="7" xfId="0" applyFont="1" applyFill="1" applyBorder="1" applyAlignment="1" applyProtection="1">
      <alignment horizontal="left" textRotation="90"/>
      <protection locked="0"/>
    </xf>
    <xf numFmtId="0" fontId="23" fillId="2" borderId="0" xfId="0" applyFont="1" applyFill="1" applyAlignment="1" applyProtection="1">
      <alignment horizontal="left" vertical="center" wrapText="1"/>
      <protection hidden="1"/>
    </xf>
    <xf numFmtId="0" fontId="23" fillId="2" borderId="11" xfId="0" applyFont="1" applyFill="1" applyBorder="1" applyAlignment="1" applyProtection="1">
      <alignment horizontal="left" vertical="center" wrapText="1"/>
      <protection hidden="1"/>
    </xf>
    <xf numFmtId="0" fontId="13" fillId="39" borderId="17" xfId="0" applyFont="1" applyFill="1" applyBorder="1" applyAlignment="1" applyProtection="1">
      <alignment horizontal="left" vertical="top"/>
      <protection locked="0"/>
    </xf>
    <xf numFmtId="0" fontId="13" fillId="39" borderId="16" xfId="0" applyFont="1" applyFill="1" applyBorder="1" applyAlignment="1" applyProtection="1">
      <alignment horizontal="left" vertical="top"/>
      <protection locked="0"/>
    </xf>
    <xf numFmtId="0" fontId="13" fillId="39" borderId="9" xfId="0" applyFont="1" applyFill="1" applyBorder="1" applyAlignment="1" applyProtection="1">
      <alignment horizontal="left" vertical="top"/>
      <protection locked="0"/>
    </xf>
    <xf numFmtId="0" fontId="13" fillId="39" borderId="15" xfId="0" applyFont="1" applyFill="1" applyBorder="1" applyAlignment="1" applyProtection="1">
      <alignment horizontal="left" vertical="top"/>
      <protection locked="0"/>
    </xf>
    <xf numFmtId="0" fontId="13" fillId="39" borderId="0" xfId="0" applyFont="1" applyFill="1" applyAlignment="1" applyProtection="1">
      <alignment horizontal="left" vertical="top"/>
      <protection locked="0"/>
    </xf>
    <xf numFmtId="0" fontId="13" fillId="39" borderId="11" xfId="0" applyFont="1" applyFill="1" applyBorder="1" applyAlignment="1" applyProtection="1">
      <alignment horizontal="left" vertical="top"/>
      <protection locked="0"/>
    </xf>
    <xf numFmtId="0" fontId="13" fillId="5" borderId="17" xfId="0" applyFont="1" applyFill="1" applyBorder="1" applyAlignment="1" applyProtection="1">
      <alignment horizontal="right" vertical="center" wrapText="1"/>
      <protection locked="0"/>
    </xf>
    <xf numFmtId="0" fontId="13" fillId="5" borderId="16" xfId="0" applyFont="1" applyFill="1" applyBorder="1" applyAlignment="1" applyProtection="1">
      <alignment horizontal="right" vertical="center" wrapText="1"/>
      <protection locked="0"/>
    </xf>
    <xf numFmtId="0" fontId="13" fillId="5" borderId="17" xfId="0" applyFont="1" applyFill="1" applyBorder="1" applyAlignment="1" applyProtection="1">
      <alignment horizontal="left" vertical="center" wrapText="1"/>
      <protection locked="0"/>
    </xf>
    <xf numFmtId="0" fontId="13" fillId="5" borderId="16" xfId="0" applyFont="1" applyFill="1" applyBorder="1" applyAlignment="1" applyProtection="1">
      <alignment horizontal="left" vertical="center" wrapText="1"/>
      <protection locked="0"/>
    </xf>
    <xf numFmtId="0" fontId="13" fillId="5" borderId="15" xfId="0" applyFont="1" applyFill="1" applyBorder="1" applyAlignment="1" applyProtection="1">
      <alignment horizontal="left" vertical="center" wrapText="1"/>
      <protection locked="0"/>
    </xf>
    <xf numFmtId="0" fontId="13" fillId="5" borderId="0" xfId="0" applyFont="1" applyFill="1" applyAlignment="1" applyProtection="1">
      <alignment horizontal="left" vertical="center" wrapText="1"/>
      <protection locked="0"/>
    </xf>
    <xf numFmtId="0" fontId="12" fillId="5" borderId="16" xfId="0" applyFont="1" applyFill="1" applyBorder="1" applyAlignment="1" applyProtection="1">
      <alignment horizontal="left" vertical="center" wrapText="1"/>
      <protection locked="0"/>
    </xf>
    <xf numFmtId="0" fontId="12" fillId="5" borderId="9" xfId="0" applyFont="1" applyFill="1" applyBorder="1" applyAlignment="1" applyProtection="1">
      <alignment horizontal="left" vertical="center" wrapText="1"/>
      <protection locked="0"/>
    </xf>
    <xf numFmtId="0" fontId="12" fillId="5" borderId="0" xfId="0" applyFont="1" applyFill="1" applyAlignment="1" applyProtection="1">
      <alignment horizontal="left" vertical="center" wrapText="1"/>
      <protection locked="0"/>
    </xf>
    <xf numFmtId="0" fontId="12" fillId="5" borderId="11"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12" fillId="5" borderId="8" xfId="0" applyFont="1" applyFill="1" applyBorder="1" applyAlignment="1" applyProtection="1">
      <alignment horizontal="left" vertical="center" wrapText="1"/>
      <protection locked="0"/>
    </xf>
    <xf numFmtId="2" fontId="12" fillId="5" borderId="16" xfId="0" applyNumberFormat="1" applyFont="1" applyFill="1" applyBorder="1" applyAlignment="1" applyProtection="1">
      <alignment horizontal="left" vertical="center" wrapText="1"/>
      <protection locked="0"/>
    </xf>
    <xf numFmtId="2" fontId="12" fillId="5" borderId="9" xfId="0" applyNumberFormat="1" applyFont="1" applyFill="1" applyBorder="1" applyAlignment="1" applyProtection="1">
      <alignment horizontal="left" vertical="center" wrapText="1"/>
      <protection locked="0"/>
    </xf>
    <xf numFmtId="0" fontId="3" fillId="36" borderId="7" xfId="0" applyFont="1" applyFill="1" applyBorder="1" applyAlignment="1">
      <alignment horizontal="center" vertical="center" textRotation="90"/>
    </xf>
    <xf numFmtId="0" fontId="48" fillId="41" borderId="6" xfId="0" applyFont="1" applyFill="1" applyBorder="1" applyAlignment="1" applyProtection="1">
      <alignment horizontal="center" vertical="center" textRotation="90" wrapText="1"/>
      <protection locked="0"/>
    </xf>
    <xf numFmtId="0" fontId="13" fillId="5" borderId="15" xfId="0" applyFont="1" applyFill="1" applyBorder="1" applyAlignment="1" applyProtection="1">
      <alignment horizontal="right" vertical="center" wrapText="1"/>
      <protection locked="0"/>
    </xf>
    <xf numFmtId="0" fontId="13" fillId="5" borderId="0" xfId="0" applyFont="1" applyFill="1" applyAlignment="1" applyProtection="1">
      <alignment horizontal="right" vertical="center" wrapText="1"/>
      <protection locked="0"/>
    </xf>
    <xf numFmtId="0" fontId="12" fillId="5" borderId="7" xfId="0" applyFont="1" applyFill="1" applyBorder="1" applyAlignment="1" applyProtection="1">
      <alignment horizontal="center" vertical="center" textRotation="90" wrapText="1"/>
      <protection locked="0"/>
    </xf>
    <xf numFmtId="0" fontId="13" fillId="5" borderId="12"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3" fontId="23" fillId="2" borderId="18" xfId="0" applyNumberFormat="1" applyFont="1" applyFill="1" applyBorder="1" applyAlignment="1" applyProtection="1">
      <alignment horizontal="left" vertical="center" wrapText="1"/>
      <protection locked="0"/>
    </xf>
    <xf numFmtId="3" fontId="23" fillId="2" borderId="21" xfId="0" applyNumberFormat="1" applyFont="1" applyFill="1" applyBorder="1" applyAlignment="1" applyProtection="1">
      <alignment horizontal="left" vertical="center" wrapText="1"/>
      <protection locked="0"/>
    </xf>
    <xf numFmtId="0" fontId="14" fillId="5" borderId="16" xfId="0" applyFont="1" applyFill="1" applyBorder="1" applyAlignment="1" applyProtection="1">
      <alignment horizontal="center" vertical="top"/>
      <protection locked="0"/>
    </xf>
    <xf numFmtId="0" fontId="14" fillId="5" borderId="9" xfId="0" applyFont="1" applyFill="1" applyBorder="1" applyAlignment="1" applyProtection="1">
      <alignment horizontal="center" vertical="top"/>
      <protection locked="0"/>
    </xf>
    <xf numFmtId="0" fontId="23" fillId="2" borderId="16"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protection locked="0"/>
    </xf>
    <xf numFmtId="0" fontId="12" fillId="41" borderId="5" xfId="0" applyFont="1" applyFill="1" applyBorder="1" applyAlignment="1" applyProtection="1">
      <alignment horizontal="left" wrapText="1"/>
      <protection locked="0"/>
    </xf>
    <xf numFmtId="0" fontId="12" fillId="41" borderId="8" xfId="0" applyFont="1" applyFill="1" applyBorder="1" applyAlignment="1" applyProtection="1">
      <alignment horizontal="left" wrapText="1"/>
      <protection locked="0"/>
    </xf>
    <xf numFmtId="0" fontId="13" fillId="41" borderId="17" xfId="0" applyFont="1" applyFill="1" applyBorder="1" applyAlignment="1" applyProtection="1">
      <alignment horizontal="right" wrapText="1"/>
      <protection locked="0"/>
    </xf>
    <xf numFmtId="0" fontId="13" fillId="41" borderId="16" xfId="0" applyFont="1" applyFill="1" applyBorder="1" applyAlignment="1" applyProtection="1">
      <alignment horizontal="right" wrapText="1"/>
      <protection locked="0"/>
    </xf>
    <xf numFmtId="2" fontId="12" fillId="41" borderId="16" xfId="0" applyNumberFormat="1" applyFont="1" applyFill="1" applyBorder="1" applyAlignment="1" applyProtection="1">
      <alignment horizontal="left" wrapText="1"/>
      <protection locked="0"/>
    </xf>
    <xf numFmtId="0" fontId="12" fillId="41" borderId="16" xfId="0" applyFont="1" applyFill="1" applyBorder="1" applyAlignment="1" applyProtection="1">
      <alignment horizontal="left" wrapText="1"/>
      <protection locked="0"/>
    </xf>
    <xf numFmtId="0" fontId="12" fillId="41" borderId="9" xfId="0" applyFont="1" applyFill="1" applyBorder="1" applyAlignment="1" applyProtection="1">
      <alignment horizontal="left" wrapText="1"/>
      <protection locked="0"/>
    </xf>
    <xf numFmtId="0" fontId="13" fillId="5" borderId="12" xfId="0" applyFont="1" applyFill="1" applyBorder="1" applyAlignment="1" applyProtection="1">
      <alignment horizontal="left" vertical="center"/>
      <protection locked="0"/>
    </xf>
    <xf numFmtId="0" fontId="13" fillId="5" borderId="5" xfId="0" applyFont="1" applyFill="1" applyBorder="1" applyAlignment="1" applyProtection="1">
      <alignment horizontal="left" vertical="center"/>
      <protection locked="0"/>
    </xf>
    <xf numFmtId="0" fontId="12" fillId="5" borderId="5" xfId="0" applyFont="1" applyFill="1" applyBorder="1" applyAlignment="1" applyProtection="1">
      <alignment horizontal="right" vertical="center"/>
      <protection locked="0"/>
    </xf>
    <xf numFmtId="0" fontId="119" fillId="2" borderId="17" xfId="0" applyFont="1" applyFill="1" applyBorder="1" applyAlignment="1" applyProtection="1">
      <alignment horizontal="center" vertical="center" wrapText="1"/>
      <protection locked="0"/>
    </xf>
    <xf numFmtId="0" fontId="119" fillId="2" borderId="19" xfId="0" applyFont="1" applyFill="1" applyBorder="1" applyAlignment="1" applyProtection="1">
      <alignment horizontal="center" vertical="center" wrapText="1"/>
      <protection locked="0"/>
    </xf>
    <xf numFmtId="0" fontId="13" fillId="41" borderId="12" xfId="0" applyFont="1" applyFill="1" applyBorder="1" applyAlignment="1" applyProtection="1">
      <alignment horizontal="left" vertical="center" wrapText="1"/>
      <protection locked="0"/>
    </xf>
    <xf numFmtId="0" fontId="13" fillId="41" borderId="5" xfId="0" applyFont="1" applyFill="1" applyBorder="1" applyAlignment="1" applyProtection="1">
      <alignment horizontal="left" vertical="center" wrapText="1"/>
      <protection locked="0"/>
    </xf>
    <xf numFmtId="0" fontId="13" fillId="5" borderId="7" xfId="0" applyFont="1" applyFill="1" applyBorder="1" applyAlignment="1" applyProtection="1">
      <alignment horizontal="center" textRotation="90"/>
      <protection locked="0"/>
    </xf>
    <xf numFmtId="3" fontId="19" fillId="2" borderId="0" xfId="0" applyNumberFormat="1" applyFont="1" applyFill="1" applyAlignment="1" applyProtection="1">
      <alignment horizontal="left" wrapText="1"/>
      <protection hidden="1"/>
    </xf>
    <xf numFmtId="3" fontId="19" fillId="2" borderId="11" xfId="0" applyNumberFormat="1" applyFont="1" applyFill="1" applyBorder="1" applyAlignment="1" applyProtection="1">
      <alignment horizontal="left" wrapText="1"/>
      <protection hidden="1"/>
    </xf>
    <xf numFmtId="0" fontId="51" fillId="7" borderId="17" xfId="0" applyFont="1" applyFill="1" applyBorder="1" applyAlignment="1" applyProtection="1">
      <alignment horizontal="center" vertical="center" wrapText="1"/>
      <protection locked="0"/>
    </xf>
    <xf numFmtId="0" fontId="51" fillId="7" borderId="9" xfId="0" applyFont="1" applyFill="1" applyBorder="1" applyAlignment="1" applyProtection="1">
      <alignment horizontal="center" vertical="center" wrapText="1"/>
      <protection locked="0"/>
    </xf>
    <xf numFmtId="0" fontId="51" fillId="7" borderId="19" xfId="0" applyFont="1" applyFill="1" applyBorder="1" applyAlignment="1" applyProtection="1">
      <alignment horizontal="center" vertical="center" wrapText="1"/>
      <protection locked="0"/>
    </xf>
    <xf numFmtId="0" fontId="51" fillId="7" borderId="21" xfId="0" applyFont="1" applyFill="1" applyBorder="1" applyAlignment="1" applyProtection="1">
      <alignment horizontal="center" vertical="center" wrapText="1"/>
      <protection locked="0"/>
    </xf>
    <xf numFmtId="0" fontId="23" fillId="5" borderId="12"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12" fillId="41" borderId="5" xfId="0" applyFont="1" applyFill="1" applyBorder="1" applyAlignment="1">
      <alignment horizontal="left" vertical="center" wrapText="1"/>
    </xf>
    <xf numFmtId="0" fontId="13" fillId="41" borderId="5" xfId="0" applyFont="1" applyFill="1" applyBorder="1" applyAlignment="1">
      <alignment horizontal="right" vertical="center" wrapText="1"/>
    </xf>
    <xf numFmtId="0" fontId="13" fillId="41" borderId="12" xfId="0" applyFont="1" applyFill="1" applyBorder="1" applyAlignment="1">
      <alignment horizontal="left" vertical="center" wrapText="1"/>
    </xf>
    <xf numFmtId="0" fontId="13" fillId="41" borderId="5" xfId="0" applyFont="1" applyFill="1" applyBorder="1" applyAlignment="1">
      <alignment horizontal="left" vertical="center" wrapText="1"/>
    </xf>
    <xf numFmtId="0" fontId="12" fillId="5" borderId="3" xfId="0" applyFont="1" applyFill="1" applyBorder="1" applyAlignment="1">
      <alignment horizontal="center" vertical="center" textRotation="90"/>
    </xf>
    <xf numFmtId="0" fontId="12" fillId="5" borderId="6" xfId="0" applyFont="1" applyFill="1" applyBorder="1" applyAlignment="1">
      <alignment horizontal="center" vertical="center" textRotation="90"/>
    </xf>
    <xf numFmtId="0" fontId="12" fillId="5" borderId="7" xfId="0" applyFont="1" applyFill="1" applyBorder="1" applyAlignment="1">
      <alignment horizontal="center" vertical="center" textRotation="90"/>
    </xf>
    <xf numFmtId="0" fontId="1" fillId="2" borderId="17"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9" xfId="0" applyFont="1" applyFill="1" applyBorder="1" applyAlignment="1">
      <alignment horizontal="center" vertical="center"/>
    </xf>
    <xf numFmtId="0" fontId="31" fillId="5" borderId="12" xfId="0" applyFont="1" applyFill="1" applyBorder="1" applyAlignment="1">
      <alignment horizontal="left" vertical="center" wrapText="1"/>
    </xf>
    <xf numFmtId="0" fontId="31" fillId="5" borderId="5" xfId="0" applyFont="1" applyFill="1" applyBorder="1" applyAlignment="1">
      <alignment horizontal="left" vertical="center" wrapText="1"/>
    </xf>
    <xf numFmtId="0" fontId="48" fillId="5" borderId="0" xfId="0" applyFont="1" applyFill="1" applyAlignment="1">
      <alignment horizontal="left" vertical="center" wrapText="1"/>
    </xf>
    <xf numFmtId="0" fontId="16" fillId="21" borderId="12"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6" fillId="21" borderId="8" xfId="0" applyFont="1" applyFill="1" applyBorder="1" applyAlignment="1">
      <alignment horizontal="center" vertical="center" wrapText="1"/>
    </xf>
    <xf numFmtId="0" fontId="48" fillId="41" borderId="3" xfId="0" applyFont="1" applyFill="1" applyBorder="1" applyAlignment="1">
      <alignment horizontal="center" vertical="center" textRotation="90"/>
    </xf>
    <xf numFmtId="0" fontId="48" fillId="41" borderId="6" xfId="0" applyFont="1" applyFill="1" applyBorder="1" applyAlignment="1">
      <alignment horizontal="center" vertical="center" textRotation="90"/>
    </xf>
    <xf numFmtId="0" fontId="48" fillId="41" borderId="7" xfId="0" applyFont="1" applyFill="1" applyBorder="1" applyAlignment="1">
      <alignment horizontal="center" vertical="center" textRotation="90"/>
    </xf>
    <xf numFmtId="2" fontId="72" fillId="39" borderId="3" xfId="0" applyNumberFormat="1" applyFont="1" applyFill="1" applyBorder="1" applyAlignment="1">
      <alignment horizontal="center" vertical="center" wrapText="1"/>
    </xf>
    <xf numFmtId="2" fontId="72" fillId="39" borderId="6" xfId="0" applyNumberFormat="1" applyFont="1" applyFill="1" applyBorder="1" applyAlignment="1">
      <alignment horizontal="center" vertical="center" wrapText="1"/>
    </xf>
    <xf numFmtId="2" fontId="72" fillId="39" borderId="7" xfId="0" applyNumberFormat="1" applyFont="1" applyFill="1" applyBorder="1" applyAlignment="1">
      <alignment horizontal="center" vertical="center" wrapText="1"/>
    </xf>
    <xf numFmtId="0" fontId="13" fillId="5" borderId="17" xfId="0" applyFont="1" applyFill="1" applyBorder="1" applyAlignment="1">
      <alignment horizontal="left" vertical="top" wrapText="1"/>
    </xf>
    <xf numFmtId="0" fontId="13" fillId="5" borderId="16" xfId="0" applyFont="1" applyFill="1" applyBorder="1" applyAlignment="1">
      <alignment horizontal="left" vertical="top" wrapText="1"/>
    </xf>
    <xf numFmtId="0" fontId="13" fillId="5" borderId="19" xfId="0" applyFont="1" applyFill="1" applyBorder="1" applyAlignment="1">
      <alignment horizontal="left" vertical="top" wrapText="1"/>
    </xf>
    <xf numFmtId="0" fontId="13" fillId="5" borderId="18" xfId="0" applyFont="1" applyFill="1" applyBorder="1" applyAlignment="1">
      <alignment horizontal="left" vertical="top" wrapText="1"/>
    </xf>
    <xf numFmtId="0" fontId="1" fillId="9" borderId="0" xfId="0" applyFont="1" applyFill="1" applyAlignment="1" applyProtection="1">
      <alignment horizontal="left" vertical="top" wrapText="1"/>
      <protection locked="0"/>
    </xf>
    <xf numFmtId="0" fontId="1" fillId="9" borderId="0" xfId="0" applyFont="1" applyFill="1" applyAlignment="1" applyProtection="1">
      <alignment horizontal="left" wrapText="1"/>
      <protection locked="0"/>
    </xf>
    <xf numFmtId="0" fontId="1" fillId="9" borderId="0" xfId="0" applyFont="1" applyFill="1" applyAlignment="1" applyProtection="1">
      <alignment horizontal="left" vertical="top"/>
      <protection locked="0"/>
    </xf>
    <xf numFmtId="0" fontId="58" fillId="0" borderId="0" xfId="0" applyFont="1" applyAlignment="1">
      <alignment horizontal="left" vertical="top" wrapText="1"/>
    </xf>
    <xf numFmtId="0" fontId="1" fillId="5" borderId="0" xfId="0" applyFont="1" applyFill="1" applyAlignment="1">
      <alignment horizontal="left" wrapText="1"/>
    </xf>
    <xf numFmtId="0" fontId="71" fillId="2" borderId="24" xfId="0" applyFont="1" applyFill="1" applyBorder="1" applyAlignment="1">
      <alignment horizontal="center" vertical="center" wrapText="1"/>
    </xf>
    <xf numFmtId="0" fontId="11" fillId="9" borderId="9" xfId="0" applyFont="1" applyFill="1" applyBorder="1" applyAlignment="1">
      <alignment horizontal="center" vertical="center" textRotation="90"/>
    </xf>
    <xf numFmtId="0" fontId="11" fillId="9" borderId="11" xfId="0" applyFont="1" applyFill="1" applyBorder="1" applyAlignment="1">
      <alignment horizontal="center" vertical="center" textRotation="90"/>
    </xf>
    <xf numFmtId="0" fontId="11" fillId="9" borderId="21" xfId="0" applyFont="1" applyFill="1" applyBorder="1" applyAlignment="1">
      <alignment horizontal="center" vertical="center" textRotation="90"/>
    </xf>
    <xf numFmtId="0" fontId="56" fillId="20" borderId="17" xfId="0" applyFont="1" applyFill="1" applyBorder="1" applyAlignment="1">
      <alignment horizontal="left" vertical="center" wrapText="1"/>
    </xf>
    <xf numFmtId="0" fontId="56" fillId="20" borderId="16" xfId="0" applyFont="1" applyFill="1" applyBorder="1" applyAlignment="1">
      <alignment horizontal="left" vertical="center" wrapText="1"/>
    </xf>
    <xf numFmtId="0" fontId="67" fillId="20" borderId="25" xfId="0" applyFont="1" applyFill="1" applyBorder="1" applyAlignment="1">
      <alignment horizontal="left" vertical="center" wrapText="1"/>
    </xf>
    <xf numFmtId="0" fontId="56" fillId="20" borderId="25" xfId="0" applyFont="1" applyFill="1" applyBorder="1" applyAlignment="1">
      <alignment horizontal="right" vertical="center" wrapText="1"/>
    </xf>
    <xf numFmtId="0" fontId="23" fillId="2" borderId="5" xfId="0" applyFont="1" applyFill="1" applyBorder="1" applyAlignment="1">
      <alignment horizontal="left" vertical="center" wrapText="1"/>
    </xf>
    <xf numFmtId="0" fontId="19" fillId="20" borderId="26" xfId="0" quotePrefix="1" applyFont="1" applyFill="1" applyBorder="1" applyAlignment="1">
      <alignment horizontal="right" vertical="center" wrapText="1"/>
    </xf>
    <xf numFmtId="0" fontId="19" fillId="20" borderId="18" xfId="0" quotePrefix="1" applyFont="1" applyFill="1" applyBorder="1" applyAlignment="1">
      <alignment horizontal="right" vertical="center" wrapText="1"/>
    </xf>
    <xf numFmtId="0" fontId="19" fillId="20" borderId="19" xfId="0" applyFont="1" applyFill="1" applyBorder="1" applyAlignment="1">
      <alignment horizontal="left" vertical="center" wrapText="1"/>
    </xf>
    <xf numFmtId="0" fontId="19" fillId="20" borderId="18" xfId="0" applyFont="1" applyFill="1" applyBorder="1" applyAlignment="1">
      <alignment horizontal="left" vertical="center" wrapText="1"/>
    </xf>
    <xf numFmtId="0" fontId="50" fillId="20" borderId="5" xfId="0" applyFont="1" applyFill="1" applyBorder="1" applyAlignment="1">
      <alignment horizontal="left" vertical="center" wrapText="1"/>
    </xf>
    <xf numFmtId="0" fontId="19" fillId="20" borderId="5" xfId="0" applyFont="1" applyFill="1" applyBorder="1" applyAlignment="1">
      <alignment horizontal="right" vertical="center"/>
    </xf>
    <xf numFmtId="0" fontId="6" fillId="7" borderId="5" xfId="0" applyFont="1" applyFill="1" applyBorder="1" applyAlignment="1">
      <alignment horizontal="left" vertical="center" wrapText="1"/>
    </xf>
    <xf numFmtId="0" fontId="57" fillId="2" borderId="0" xfId="0" applyFont="1" applyFill="1" applyAlignment="1">
      <alignment horizontal="right" vertical="center"/>
    </xf>
    <xf numFmtId="0" fontId="23" fillId="2" borderId="17" xfId="0" applyFont="1" applyFill="1" applyBorder="1" applyAlignment="1">
      <alignment horizontal="left" vertical="center" wrapText="1"/>
    </xf>
    <xf numFmtId="0" fontId="23" fillId="2" borderId="0" xfId="0" applyFont="1" applyFill="1" applyAlignment="1">
      <alignment horizontal="left" vertical="top" wrapText="1"/>
    </xf>
    <xf numFmtId="0" fontId="23" fillId="2" borderId="12" xfId="0" applyFont="1" applyFill="1" applyBorder="1" applyAlignment="1">
      <alignment horizontal="left" vertical="center" wrapText="1"/>
    </xf>
    <xf numFmtId="3" fontId="23" fillId="2" borderId="18" xfId="0" applyNumberFormat="1" applyFont="1" applyFill="1" applyBorder="1" applyAlignment="1">
      <alignment horizontal="left" vertical="center" wrapText="1"/>
    </xf>
    <xf numFmtId="0" fontId="11" fillId="10" borderId="9" xfId="0" applyFont="1" applyFill="1" applyBorder="1" applyAlignment="1">
      <alignment horizontal="center" vertical="center" textRotation="90"/>
    </xf>
    <xf numFmtId="0" fontId="11" fillId="10" borderId="11" xfId="0" applyFont="1" applyFill="1" applyBorder="1" applyAlignment="1">
      <alignment horizontal="center" vertical="center" textRotation="90"/>
    </xf>
    <xf numFmtId="0" fontId="11" fillId="10" borderId="21" xfId="0" applyFont="1" applyFill="1" applyBorder="1" applyAlignment="1">
      <alignment horizontal="center" vertical="center" textRotation="90"/>
    </xf>
    <xf numFmtId="0" fontId="13" fillId="6" borderId="3" xfId="0" applyFont="1" applyFill="1" applyBorder="1" applyAlignment="1">
      <alignment horizontal="center" vertical="top"/>
    </xf>
    <xf numFmtId="0" fontId="13" fillId="6" borderId="6" xfId="0" applyFont="1" applyFill="1" applyBorder="1" applyAlignment="1">
      <alignment horizontal="center" vertical="top"/>
    </xf>
    <xf numFmtId="0" fontId="48" fillId="2" borderId="0" xfId="0" applyFont="1" applyFill="1" applyAlignment="1">
      <alignment horizontal="left" vertical="top" wrapText="1"/>
    </xf>
    <xf numFmtId="0" fontId="48" fillId="2" borderId="11" xfId="0" applyFont="1" applyFill="1" applyBorder="1" applyAlignment="1">
      <alignment horizontal="left" vertical="top" wrapText="1"/>
    </xf>
    <xf numFmtId="0" fontId="53" fillId="2" borderId="12" xfId="0" quotePrefix="1" applyFont="1" applyFill="1" applyBorder="1" applyAlignment="1">
      <alignment horizontal="left" vertical="center"/>
    </xf>
    <xf numFmtId="0" fontId="53" fillId="2" borderId="8" xfId="0" quotePrefix="1" applyFont="1" applyFill="1" applyBorder="1" applyAlignment="1">
      <alignment horizontal="left" vertical="center"/>
    </xf>
    <xf numFmtId="168" fontId="99" fillId="2" borderId="0" xfId="0" quotePrefix="1" applyNumberFormat="1" applyFont="1" applyFill="1" applyAlignment="1">
      <alignment horizontal="center" vertical="top"/>
    </xf>
    <xf numFmtId="0" fontId="23" fillId="2" borderId="0" xfId="0" applyFont="1" applyFill="1" applyAlignment="1">
      <alignment horizontal="center" wrapText="1"/>
    </xf>
    <xf numFmtId="0" fontId="60" fillId="2" borderId="0" xfId="0" applyFont="1" applyFill="1" applyAlignment="1">
      <alignment horizontal="center" wrapText="1"/>
    </xf>
    <xf numFmtId="0" fontId="23" fillId="2" borderId="15" xfId="0" quotePrefix="1" applyFont="1" applyFill="1" applyBorder="1" applyAlignment="1">
      <alignment vertical="center" wrapText="1"/>
    </xf>
    <xf numFmtId="0" fontId="23" fillId="2" borderId="0" xfId="0" quotePrefix="1" applyFont="1" applyFill="1" applyAlignment="1">
      <alignment vertical="center" wrapText="1"/>
    </xf>
    <xf numFmtId="0" fontId="23" fillId="2" borderId="11" xfId="0" quotePrefix="1" applyFont="1" applyFill="1" applyBorder="1" applyAlignment="1">
      <alignment vertical="center" wrapText="1"/>
    </xf>
    <xf numFmtId="49" fontId="23" fillId="6" borderId="3" xfId="0" applyNumberFormat="1" applyFont="1" applyFill="1" applyBorder="1" applyAlignment="1">
      <alignment horizontal="center" vertical="top"/>
    </xf>
    <xf numFmtId="0" fontId="23" fillId="6" borderId="6" xfId="0" applyFont="1" applyFill="1" applyBorder="1" applyAlignment="1">
      <alignment horizontal="center" vertical="top"/>
    </xf>
    <xf numFmtId="0" fontId="40" fillId="2" borderId="15" xfId="0" applyFont="1" applyFill="1" applyBorder="1" applyAlignment="1">
      <alignment horizontal="left" vertical="top" wrapText="1"/>
    </xf>
    <xf numFmtId="0" fontId="40" fillId="2" borderId="0" xfId="0" applyFont="1" applyFill="1" applyAlignment="1">
      <alignment horizontal="left" vertical="top" wrapText="1"/>
    </xf>
    <xf numFmtId="0" fontId="40" fillId="2" borderId="11" xfId="0" applyFont="1" applyFill="1" applyBorder="1" applyAlignment="1">
      <alignment horizontal="left" vertical="top" wrapText="1"/>
    </xf>
    <xf numFmtId="0" fontId="23" fillId="6" borderId="3" xfId="0" applyFont="1" applyFill="1" applyBorder="1" applyAlignment="1">
      <alignment horizontal="center" vertical="top"/>
    </xf>
    <xf numFmtId="0" fontId="85" fillId="2" borderId="15" xfId="0" quotePrefix="1" applyFont="1" applyFill="1" applyBorder="1" applyAlignment="1">
      <alignment horizontal="left" vertical="center" wrapText="1"/>
    </xf>
    <xf numFmtId="0" fontId="85" fillId="2" borderId="0" xfId="0" applyFont="1" applyFill="1" applyAlignment="1">
      <alignment horizontal="left" vertical="center" wrapText="1"/>
    </xf>
    <xf numFmtId="0" fontId="85" fillId="2" borderId="11" xfId="0" applyFont="1" applyFill="1" applyBorder="1" applyAlignment="1">
      <alignment horizontal="left" vertical="center" wrapText="1"/>
    </xf>
    <xf numFmtId="0" fontId="48" fillId="2" borderId="0" xfId="0" quotePrefix="1" applyFont="1" applyFill="1" applyAlignment="1">
      <alignment horizontal="left" vertical="center" wrapText="1"/>
    </xf>
    <xf numFmtId="0" fontId="48" fillId="2" borderId="11" xfId="0" quotePrefix="1" applyFont="1" applyFill="1" applyBorder="1" applyAlignment="1">
      <alignment horizontal="left" vertical="center" wrapText="1"/>
    </xf>
    <xf numFmtId="16" fontId="13" fillId="6" borderId="6" xfId="0" applyNumberFormat="1" applyFont="1" applyFill="1" applyBorder="1" applyAlignment="1">
      <alignment horizontal="center" vertical="top"/>
    </xf>
    <xf numFmtId="16" fontId="13" fillId="6" borderId="7" xfId="0" applyNumberFormat="1" applyFont="1" applyFill="1" applyBorder="1" applyAlignment="1">
      <alignment horizontal="center" vertical="top"/>
    </xf>
    <xf numFmtId="0" fontId="40" fillId="2" borderId="17" xfId="0" applyFont="1" applyFill="1" applyBorder="1" applyAlignment="1">
      <alignment horizontal="left" vertical="top" wrapText="1"/>
    </xf>
    <xf numFmtId="0" fontId="23" fillId="2" borderId="11" xfId="0" applyFont="1" applyFill="1" applyBorder="1" applyAlignment="1">
      <alignment horizontal="left" vertical="top" wrapText="1"/>
    </xf>
    <xf numFmtId="0" fontId="37" fillId="2" borderId="0" xfId="0" applyFont="1" applyFill="1" applyAlignment="1">
      <alignment horizontal="left" vertical="top" wrapText="1"/>
    </xf>
    <xf numFmtId="0" fontId="13" fillId="6" borderId="7" xfId="0" applyFont="1" applyFill="1" applyBorder="1" applyAlignment="1">
      <alignment horizontal="center" vertical="top"/>
    </xf>
    <xf numFmtId="0" fontId="89" fillId="2" borderId="16" xfId="0" applyFont="1" applyFill="1" applyBorder="1" applyAlignment="1">
      <alignment horizontal="center" vertical="center" wrapText="1"/>
    </xf>
    <xf numFmtId="0" fontId="89" fillId="2" borderId="9" xfId="0" applyFont="1" applyFill="1" applyBorder="1" applyAlignment="1">
      <alignment horizontal="center" vertical="center" wrapText="1"/>
    </xf>
    <xf numFmtId="0" fontId="89" fillId="2" borderId="17" xfId="0" applyFont="1" applyFill="1" applyBorder="1" applyAlignment="1">
      <alignment horizontal="center" vertical="center" wrapText="1"/>
    </xf>
    <xf numFmtId="0" fontId="89" fillId="2" borderId="16" xfId="0" quotePrefix="1" applyFont="1" applyFill="1" applyBorder="1" applyAlignment="1">
      <alignment horizontal="center" vertical="center" wrapText="1"/>
    </xf>
    <xf numFmtId="0" fontId="31" fillId="5" borderId="19" xfId="0" applyFont="1" applyFill="1" applyBorder="1" applyAlignment="1">
      <alignment horizontal="left" vertical="center"/>
    </xf>
    <xf numFmtId="0" fontId="31" fillId="5" borderId="18" xfId="0" applyFont="1" applyFill="1" applyBorder="1" applyAlignment="1">
      <alignment horizontal="left" vertical="center"/>
    </xf>
    <xf numFmtId="0" fontId="48" fillId="5" borderId="18" xfId="0" applyFont="1" applyFill="1" applyBorder="1" applyAlignment="1">
      <alignment horizontal="left" vertical="center" wrapText="1"/>
    </xf>
    <xf numFmtId="0" fontId="11" fillId="14" borderId="9" xfId="0" applyFont="1" applyFill="1" applyBorder="1" applyAlignment="1">
      <alignment horizontal="center" vertical="center" textRotation="90"/>
    </xf>
    <xf numFmtId="0" fontId="11" fillId="14" borderId="11" xfId="0" applyFont="1" applyFill="1" applyBorder="1" applyAlignment="1">
      <alignment horizontal="center" vertical="center" textRotation="90"/>
    </xf>
    <xf numFmtId="0" fontId="64" fillId="2" borderId="16" xfId="0" applyFont="1" applyFill="1" applyBorder="1" applyAlignment="1">
      <alignment horizontal="center" vertical="center" wrapText="1"/>
    </xf>
    <xf numFmtId="0" fontId="57" fillId="2" borderId="0" xfId="0" applyFont="1" applyFill="1" applyAlignment="1">
      <alignment horizontal="right" vertical="center" wrapText="1"/>
    </xf>
    <xf numFmtId="0" fontId="80" fillId="2" borderId="18" xfId="0" applyFont="1" applyFill="1" applyBorder="1" applyAlignment="1">
      <alignment horizontal="left" vertical="center" wrapText="1"/>
    </xf>
    <xf numFmtId="0" fontId="80" fillId="2" borderId="21" xfId="0" applyFont="1" applyFill="1" applyBorder="1" applyAlignment="1">
      <alignment horizontal="left" vertical="center" wrapText="1"/>
    </xf>
    <xf numFmtId="0" fontId="12" fillId="2" borderId="18" xfId="0" applyFont="1" applyFill="1" applyBorder="1" applyAlignment="1">
      <alignment horizontal="left" vertical="center" wrapText="1"/>
    </xf>
    <xf numFmtId="0" fontId="23" fillId="2" borderId="15" xfId="0" applyFont="1" applyFill="1" applyBorder="1" applyAlignment="1">
      <alignment horizontal="left" vertical="center" wrapText="1"/>
    </xf>
    <xf numFmtId="0" fontId="60" fillId="2" borderId="0" xfId="0" applyFont="1" applyFill="1" applyAlignment="1">
      <alignment horizontal="center" vertical="center"/>
    </xf>
    <xf numFmtId="0" fontId="60" fillId="2" borderId="11" xfId="0" applyFont="1" applyFill="1" applyBorder="1" applyAlignment="1">
      <alignment horizontal="center" vertical="center"/>
    </xf>
    <xf numFmtId="1" fontId="60" fillId="2" borderId="15" xfId="0" applyNumberFormat="1" applyFont="1" applyFill="1" applyBorder="1" applyAlignment="1">
      <alignment horizontal="center" vertical="center" wrapText="1"/>
    </xf>
    <xf numFmtId="0" fontId="60" fillId="2" borderId="11" xfId="0" applyFont="1" applyFill="1" applyBorder="1" applyAlignment="1">
      <alignment horizontal="center" vertical="center" wrapText="1"/>
    </xf>
    <xf numFmtId="1" fontId="60" fillId="2" borderId="0" xfId="0" applyNumberFormat="1" applyFont="1" applyFill="1" applyAlignment="1">
      <alignment horizontal="center" vertical="center" wrapText="1"/>
    </xf>
    <xf numFmtId="0" fontId="60" fillId="2" borderId="0" xfId="0" applyFont="1" applyFill="1" applyAlignment="1">
      <alignment horizontal="center" vertical="center" wrapText="1"/>
    </xf>
    <xf numFmtId="0" fontId="23" fillId="2" borderId="0" xfId="0" quotePrefix="1" applyFont="1" applyFill="1" applyAlignment="1">
      <alignment horizontal="left" wrapText="1"/>
    </xf>
    <xf numFmtId="168" fontId="99" fillId="2" borderId="0" xfId="0" quotePrefix="1" applyNumberFormat="1" applyFont="1" applyFill="1" applyAlignment="1">
      <alignment horizontal="center" vertical="center"/>
    </xf>
    <xf numFmtId="0" fontId="3" fillId="11" borderId="0" xfId="0" applyFont="1" applyFill="1" applyAlignment="1">
      <alignment horizontal="center" vertical="center" textRotation="90"/>
    </xf>
    <xf numFmtId="0" fontId="48" fillId="5" borderId="5" xfId="0" applyFont="1" applyFill="1" applyBorder="1" applyAlignment="1">
      <alignment horizontal="left" vertical="center" wrapText="1"/>
    </xf>
    <xf numFmtId="0" fontId="23" fillId="6" borderId="16" xfId="0" applyFont="1" applyFill="1" applyBorder="1" applyAlignment="1">
      <alignment horizontal="center" vertical="top"/>
    </xf>
    <xf numFmtId="0" fontId="23" fillId="6" borderId="0" xfId="0" applyFont="1" applyFill="1" applyAlignment="1">
      <alignment horizontal="center" vertical="top"/>
    </xf>
    <xf numFmtId="0" fontId="23" fillId="6" borderId="18" xfId="0" applyFont="1" applyFill="1" applyBorder="1" applyAlignment="1">
      <alignment horizontal="center" vertical="top"/>
    </xf>
    <xf numFmtId="0" fontId="101" fillId="2" borderId="15" xfId="0" applyFont="1" applyFill="1" applyBorder="1" applyAlignment="1">
      <alignment horizontal="left" vertical="center" wrapText="1"/>
    </xf>
    <xf numFmtId="0" fontId="37" fillId="2" borderId="15" xfId="0" quotePrefix="1" applyFont="1" applyFill="1" applyBorder="1" applyAlignment="1">
      <alignment horizontal="left" vertical="center"/>
    </xf>
    <xf numFmtId="0" fontId="37" fillId="2" borderId="0" xfId="0" quotePrefix="1" applyFont="1" applyFill="1" applyAlignment="1">
      <alignment horizontal="left" vertical="center"/>
    </xf>
    <xf numFmtId="0" fontId="23" fillId="6" borderId="11" xfId="0" applyFont="1" applyFill="1" applyBorder="1" applyAlignment="1">
      <alignment horizontal="center" vertical="top"/>
    </xf>
    <xf numFmtId="0" fontId="23" fillId="6" borderId="21" xfId="0" applyFont="1" applyFill="1" applyBorder="1" applyAlignment="1">
      <alignment horizontal="center" vertical="top"/>
    </xf>
    <xf numFmtId="0" fontId="48" fillId="2" borderId="0" xfId="0" applyFont="1" applyFill="1" applyAlignment="1">
      <alignment horizontal="left" vertical="center"/>
    </xf>
    <xf numFmtId="0" fontId="13" fillId="6" borderId="0" xfId="0" applyFont="1" applyFill="1" applyAlignment="1">
      <alignment horizontal="center" vertical="center"/>
    </xf>
    <xf numFmtId="0" fontId="48" fillId="2" borderId="0" xfId="0" applyFont="1" applyFill="1" applyAlignment="1">
      <alignment horizontal="left" vertical="center" wrapText="1"/>
    </xf>
    <xf numFmtId="0" fontId="31" fillId="5" borderId="19" xfId="0" applyFont="1" applyFill="1" applyBorder="1" applyAlignment="1">
      <alignment horizontal="left" vertical="center" wrapText="1"/>
    </xf>
    <xf numFmtId="0" fontId="31" fillId="5" borderId="18" xfId="0" applyFont="1" applyFill="1" applyBorder="1" applyAlignment="1">
      <alignment horizontal="left" vertical="center" wrapText="1"/>
    </xf>
    <xf numFmtId="0" fontId="100" fillId="5" borderId="19" xfId="0" applyFont="1" applyFill="1" applyBorder="1" applyAlignment="1">
      <alignment horizontal="left" vertical="center" wrapText="1"/>
    </xf>
    <xf numFmtId="0" fontId="100" fillId="5" borderId="18" xfId="0" applyFont="1" applyFill="1" applyBorder="1" applyAlignment="1">
      <alignment horizontal="left" vertical="center" wrapText="1"/>
    </xf>
    <xf numFmtId="0" fontId="101" fillId="5" borderId="18" xfId="0" applyFont="1" applyFill="1" applyBorder="1" applyAlignment="1">
      <alignment horizontal="center" vertical="center" wrapText="1"/>
    </xf>
    <xf numFmtId="0" fontId="23" fillId="2" borderId="16" xfId="0" applyFont="1" applyFill="1" applyBorder="1" applyAlignment="1">
      <alignment horizontal="left" wrapText="1"/>
    </xf>
    <xf numFmtId="0" fontId="56" fillId="19" borderId="0" xfId="0" applyFont="1" applyFill="1" applyAlignment="1">
      <alignment horizontal="left" vertical="center" wrapText="1"/>
    </xf>
    <xf numFmtId="0" fontId="56" fillId="19" borderId="0" xfId="0" applyFont="1" applyFill="1" applyAlignment="1">
      <alignment horizontal="right" vertical="center" wrapText="1"/>
    </xf>
    <xf numFmtId="0" fontId="78" fillId="18" borderId="0" xfId="0" applyFont="1" applyFill="1" applyAlignment="1">
      <alignment horizontal="center" vertical="center" wrapText="1"/>
    </xf>
    <xf numFmtId="168" fontId="99" fillId="9" borderId="0" xfId="0" quotePrefix="1" applyNumberFormat="1" applyFont="1" applyFill="1" applyAlignment="1">
      <alignment horizontal="left" vertical="center"/>
    </xf>
    <xf numFmtId="0" fontId="100" fillId="2" borderId="16" xfId="0" applyFont="1" applyFill="1" applyBorder="1" applyAlignment="1">
      <alignment horizontal="left" vertical="top" wrapText="1"/>
    </xf>
    <xf numFmtId="0" fontId="100"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60" fillId="2" borderId="0" xfId="0" applyFont="1" applyFill="1" applyAlignment="1">
      <alignment horizontal="left" vertical="top" wrapText="1"/>
    </xf>
    <xf numFmtId="0" fontId="85" fillId="2" borderId="9" xfId="0" quotePrefix="1" applyFont="1" applyFill="1" applyBorder="1" applyAlignment="1">
      <alignment horizontal="left" vertical="center" wrapText="1"/>
    </xf>
    <xf numFmtId="0" fontId="85" fillId="2" borderId="11" xfId="0" quotePrefix="1" applyFont="1" applyFill="1" applyBorder="1" applyAlignment="1">
      <alignment horizontal="left" vertical="center" wrapText="1"/>
    </xf>
    <xf numFmtId="0" fontId="60" fillId="5" borderId="19" xfId="0" applyFont="1" applyFill="1" applyBorder="1" applyAlignment="1">
      <alignment horizontal="left" vertical="center" wrapText="1"/>
    </xf>
    <xf numFmtId="0" fontId="60" fillId="5" borderId="18" xfId="0" applyFont="1" applyFill="1" applyBorder="1" applyAlignment="1">
      <alignment horizontal="left" vertical="center" wrapText="1"/>
    </xf>
    <xf numFmtId="0" fontId="40" fillId="2" borderId="17" xfId="0" applyFont="1" applyFill="1" applyBorder="1" applyAlignment="1">
      <alignment horizontal="left" wrapText="1"/>
    </xf>
    <xf numFmtId="0" fontId="40" fillId="2" borderId="16" xfId="0" applyFont="1" applyFill="1" applyBorder="1" applyAlignment="1">
      <alignment horizontal="left" wrapText="1"/>
    </xf>
    <xf numFmtId="0" fontId="40" fillId="2" borderId="15" xfId="0" applyFont="1" applyFill="1" applyBorder="1" applyAlignment="1">
      <alignment horizontal="left" wrapText="1"/>
    </xf>
    <xf numFmtId="0" fontId="40" fillId="2" borderId="0" xfId="0" applyFont="1" applyFill="1" applyAlignment="1">
      <alignment horizontal="left" wrapText="1"/>
    </xf>
    <xf numFmtId="0" fontId="13" fillId="6" borderId="6" xfId="0" applyFont="1" applyFill="1" applyBorder="1" applyAlignment="1">
      <alignment horizontal="center" vertical="center"/>
    </xf>
    <xf numFmtId="0" fontId="89" fillId="2" borderId="16" xfId="0" applyFont="1" applyFill="1" applyBorder="1" applyAlignment="1">
      <alignment horizontal="center" wrapText="1"/>
    </xf>
    <xf numFmtId="0" fontId="89" fillId="2" borderId="9" xfId="0" applyFont="1" applyFill="1" applyBorder="1" applyAlignment="1">
      <alignment horizontal="center" wrapText="1"/>
    </xf>
    <xf numFmtId="0" fontId="89" fillId="2" borderId="17" xfId="0" applyFont="1" applyFill="1" applyBorder="1" applyAlignment="1">
      <alignment horizontal="center" wrapText="1"/>
    </xf>
    <xf numFmtId="0" fontId="89" fillId="2" borderId="16" xfId="0" quotePrefix="1" applyFont="1" applyFill="1" applyBorder="1" applyAlignment="1">
      <alignment horizontal="center" wrapText="1"/>
    </xf>
    <xf numFmtId="0" fontId="6" fillId="2" borderId="5" xfId="0" applyFont="1" applyFill="1" applyBorder="1" applyAlignment="1">
      <alignment horizontal="left" vertical="center" wrapText="1"/>
    </xf>
    <xf numFmtId="0" fontId="11" fillId="10" borderId="16" xfId="0" applyFont="1" applyFill="1" applyBorder="1" applyAlignment="1">
      <alignment horizontal="center" vertical="center" textRotation="90"/>
    </xf>
    <xf numFmtId="0" fontId="11" fillId="10" borderId="0" xfId="0" applyFont="1" applyFill="1" applyAlignment="1">
      <alignment horizontal="center" vertical="center" textRotation="90"/>
    </xf>
    <xf numFmtId="0" fontId="54" fillId="2" borderId="0" xfId="0" quotePrefix="1" applyFont="1" applyFill="1" applyAlignment="1">
      <alignment horizontal="center" vertical="center"/>
    </xf>
    <xf numFmtId="0" fontId="23" fillId="2" borderId="16" xfId="0" applyFont="1" applyFill="1" applyBorder="1" applyAlignment="1">
      <alignment horizontal="center" wrapText="1"/>
    </xf>
    <xf numFmtId="0" fontId="16" fillId="2" borderId="0" xfId="0" applyFont="1" applyFill="1" applyBorder="1" applyAlignment="1">
      <alignment horizontal="left" vertical="center" wrapText="1"/>
    </xf>
    <xf numFmtId="0" fontId="109" fillId="2" borderId="0" xfId="0" applyFont="1" applyFill="1" applyAlignment="1">
      <alignment horizontal="left" wrapText="1"/>
    </xf>
  </cellXfs>
  <cellStyles count="2">
    <cellStyle name="Komma" xfId="1" builtinId="3"/>
    <cellStyle name="Standard" xfId="0" builtinId="0"/>
  </cellStyles>
  <dxfs count="0"/>
  <tableStyles count="0" defaultTableStyle="TableStyleMedium2" defaultPivotStyle="PivotStyleLight16"/>
  <colors>
    <mruColors>
      <color rgb="FFCE8D18"/>
      <color rgb="FF4DAA50"/>
      <color rgb="FFC26510"/>
      <color rgb="FFA5D867"/>
      <color rgb="FF00ACE9"/>
      <color rgb="FFD5E1EE"/>
      <color rgb="FF3C4981"/>
      <color rgb="FF007C92"/>
      <color rgb="FF89CACD"/>
      <color rgb="FFA7E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Ex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Ex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Ex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8.5446226416629911E-2"/>
          <c:y val="1.2763544216563895E-2"/>
          <c:w val="0.87228041546945756"/>
          <c:h val="0.9872715513401934"/>
        </c:manualLayout>
      </c:layout>
      <c:doughnutChart>
        <c:varyColors val="1"/>
        <c:ser>
          <c:idx val="0"/>
          <c:order val="0"/>
          <c:tx>
            <c:strRef>
              <c:f>'1-GRP-vollständig (2)'!$L$51</c:f>
              <c:strCache>
                <c:ptCount val="1"/>
              </c:strCache>
            </c:strRef>
          </c:tx>
          <c:dPt>
            <c:idx val="0"/>
            <c:bubble3D val="0"/>
            <c:spPr>
              <a:solidFill>
                <a:schemeClr val="accent5">
                  <a:lumMod val="20000"/>
                  <a:lumOff val="80000"/>
                </a:schemeClr>
              </a:solidFill>
              <a:ln>
                <a:noFill/>
              </a:ln>
            </c:spPr>
            <c:extLst>
              <c:ext xmlns:c16="http://schemas.microsoft.com/office/drawing/2014/chart" uri="{C3380CC4-5D6E-409C-BE32-E72D297353CC}">
                <c16:uniqueId val="{00000001-A200-4E13-930C-5E31646863B8}"/>
              </c:ext>
            </c:extLst>
          </c:dPt>
          <c:dPt>
            <c:idx val="3"/>
            <c:bubble3D val="0"/>
            <c:spPr>
              <a:solidFill>
                <a:schemeClr val="bg1"/>
              </a:solidFill>
              <a:ln>
                <a:noFill/>
              </a:ln>
            </c:spPr>
            <c:extLst>
              <c:ext xmlns:c16="http://schemas.microsoft.com/office/drawing/2014/chart" uri="{C3380CC4-5D6E-409C-BE32-E72D297353CC}">
                <c16:uniqueId val="{00000003-A200-4E13-930C-5E31646863B8}"/>
              </c:ext>
            </c:extLst>
          </c:dPt>
          <c:val>
            <c:numRef>
              <c:f>'1-GRP-vollständig (2)'!$L$52:$L$56</c:f>
              <c:numCache>
                <c:formatCode>0"%"</c:formatCode>
                <c:ptCount val="5"/>
                <c:pt idx="0">
                  <c:v>46</c:v>
                </c:pt>
                <c:pt idx="3" formatCode="General">
                  <c:v>62</c:v>
                </c:pt>
              </c:numCache>
            </c:numRef>
          </c:val>
          <c:extLst>
            <c:ext xmlns:c16="http://schemas.microsoft.com/office/drawing/2014/chart" uri="{C3380CC4-5D6E-409C-BE32-E72D297353CC}">
              <c16:uniqueId val="{00000004-A200-4E13-930C-5E31646863B8}"/>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1281499648607"/>
          <c:y val="0.16492030674936584"/>
          <c:w val="0.33686301507393546"/>
          <c:h val="0.68878136043050486"/>
        </c:manualLayout>
      </c:layout>
      <c:doughnutChart>
        <c:varyColors val="1"/>
        <c:dLbls>
          <c:showLegendKey val="0"/>
          <c:showVal val="0"/>
          <c:showCatName val="0"/>
          <c:showSerName val="0"/>
          <c:showPercent val="1"/>
          <c:showBubbleSize val="0"/>
          <c:showLeaderLines val="0"/>
        </c:dLbls>
        <c:firstSliceAng val="180"/>
        <c:holeSize val="50"/>
      </c:doughnutChart>
      <c:spPr>
        <a:noFill/>
        <a:ln>
          <a:noFill/>
        </a:ln>
        <a:effectLst/>
      </c:spPr>
    </c:plotArea>
    <c:legend>
      <c:legendPos val="r"/>
      <c:layout>
        <c:manualLayout>
          <c:xMode val="edge"/>
          <c:yMode val="edge"/>
          <c:x val="0.62236926566244433"/>
          <c:y val="0.1611144215081223"/>
          <c:w val="0.35501469245692119"/>
          <c:h val="0.6794247002908419"/>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5234950530933"/>
          <c:y val="0.21174275961949163"/>
          <c:w val="0.2426609371589678"/>
          <c:h val="0.7545511941631144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8.5446226416629911E-2"/>
          <c:y val="1.2763544216563895E-2"/>
          <c:w val="0.87228041546945756"/>
          <c:h val="0.9872715513401934"/>
        </c:manualLayout>
      </c:layout>
      <c:doughnutChart>
        <c:varyColors val="1"/>
        <c:ser>
          <c:idx val="0"/>
          <c:order val="0"/>
          <c:tx>
            <c:strRef>
              <c:f>'1-GRP-vollständig'!$L$52:$L$52</c:f>
              <c:strCache>
                <c:ptCount val="1"/>
              </c:strCache>
            </c:strRef>
          </c:tx>
          <c:dPt>
            <c:idx val="0"/>
            <c:bubble3D val="0"/>
            <c:spPr>
              <a:solidFill>
                <a:schemeClr val="accent5">
                  <a:lumMod val="20000"/>
                  <a:lumOff val="80000"/>
                </a:schemeClr>
              </a:solidFill>
              <a:ln>
                <a:noFill/>
              </a:ln>
            </c:spPr>
            <c:extLst>
              <c:ext xmlns:c16="http://schemas.microsoft.com/office/drawing/2014/chart" uri="{C3380CC4-5D6E-409C-BE32-E72D297353CC}">
                <c16:uniqueId val="{00000001-B504-4CF5-ABE9-F427C30A64B7}"/>
              </c:ext>
            </c:extLst>
          </c:dPt>
          <c:dPt>
            <c:idx val="3"/>
            <c:bubble3D val="0"/>
            <c:spPr>
              <a:solidFill>
                <a:schemeClr val="bg1"/>
              </a:solidFill>
              <a:ln>
                <a:noFill/>
              </a:ln>
            </c:spPr>
            <c:extLst>
              <c:ext xmlns:c16="http://schemas.microsoft.com/office/drawing/2014/chart" uri="{C3380CC4-5D6E-409C-BE32-E72D297353CC}">
                <c16:uniqueId val="{00000005-B504-4CF5-ABE9-F427C30A64B7}"/>
              </c:ext>
            </c:extLst>
          </c:dPt>
          <c:val>
            <c:numRef>
              <c:f>'1-GRP-vollständig'!$L$53:$L$57</c:f>
              <c:numCache>
                <c:formatCode>0"%"</c:formatCode>
                <c:ptCount val="5"/>
                <c:pt idx="0">
                  <c:v>46</c:v>
                </c:pt>
                <c:pt idx="3" formatCode="General">
                  <c:v>62</c:v>
                </c:pt>
              </c:numCache>
            </c:numRef>
          </c:val>
          <c:extLst>
            <c:ext xmlns:c16="http://schemas.microsoft.com/office/drawing/2014/chart" uri="{C3380CC4-5D6E-409C-BE32-E72D297353CC}">
              <c16:uniqueId val="{00000004-B504-4CF5-ABE9-F427C30A64B7}"/>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94240059201767E-3"/>
          <c:y val="0"/>
          <c:w val="0.93745513424750526"/>
          <c:h val="1"/>
        </c:manualLayout>
      </c:layout>
      <c:doughnutChart>
        <c:varyColors val="1"/>
        <c:ser>
          <c:idx val="0"/>
          <c:order val="0"/>
          <c:spPr>
            <a:ln>
              <a:solidFill>
                <a:schemeClr val="lt1"/>
              </a:solidFill>
            </a:ln>
          </c:spPr>
          <c:dPt>
            <c:idx val="0"/>
            <c:bubble3D val="0"/>
            <c:spPr>
              <a:solidFill>
                <a:srgbClr val="4DAA50"/>
              </a:solidFill>
              <a:ln>
                <a:solidFill>
                  <a:schemeClr val="lt1"/>
                </a:solidFill>
              </a:ln>
              <a:effectLst/>
            </c:spPr>
            <c:extLst>
              <c:ext xmlns:c16="http://schemas.microsoft.com/office/drawing/2014/chart" uri="{C3380CC4-5D6E-409C-BE32-E72D297353CC}">
                <c16:uniqueId val="{00000009-5378-4F52-80C4-F130CBDEC76E}"/>
              </c:ext>
            </c:extLst>
          </c:dPt>
          <c:dPt>
            <c:idx val="1"/>
            <c:bubble3D val="0"/>
            <c:spPr>
              <a:solidFill>
                <a:srgbClr val="89CACD"/>
              </a:solidFill>
              <a:ln>
                <a:solidFill>
                  <a:schemeClr val="lt1"/>
                </a:solidFill>
              </a:ln>
              <a:effectLst/>
            </c:spPr>
            <c:extLst>
              <c:ext xmlns:c16="http://schemas.microsoft.com/office/drawing/2014/chart" uri="{C3380CC4-5D6E-409C-BE32-E72D297353CC}">
                <c16:uniqueId val="{00000003-6615-48A3-89EE-8ED8496757E5}"/>
              </c:ext>
            </c:extLst>
          </c:dPt>
          <c:dPt>
            <c:idx val="2"/>
            <c:bubble3D val="0"/>
            <c:spPr>
              <a:solidFill>
                <a:srgbClr val="A5D867"/>
              </a:solidFill>
              <a:ln>
                <a:solidFill>
                  <a:schemeClr val="lt1"/>
                </a:solidFill>
              </a:ln>
              <a:effectLst/>
            </c:spPr>
            <c:extLst>
              <c:ext xmlns:c16="http://schemas.microsoft.com/office/drawing/2014/chart" uri="{C3380CC4-5D6E-409C-BE32-E72D297353CC}">
                <c16:uniqueId val="{00000005-6615-48A3-89EE-8ED8496757E5}"/>
              </c:ext>
            </c:extLst>
          </c:dPt>
          <c:dPt>
            <c:idx val="3"/>
            <c:bubble3D val="0"/>
            <c:spPr>
              <a:solidFill>
                <a:srgbClr val="3C4981"/>
              </a:solidFill>
              <a:ln>
                <a:solidFill>
                  <a:schemeClr val="lt1"/>
                </a:solidFill>
              </a:ln>
              <a:effectLst/>
            </c:spPr>
            <c:extLst>
              <c:ext xmlns:c16="http://schemas.microsoft.com/office/drawing/2014/chart" uri="{C3380CC4-5D6E-409C-BE32-E72D297353CC}">
                <c16:uniqueId val="{00000007-6615-48A3-89EE-8ED8496757E5}"/>
              </c:ext>
            </c:extLst>
          </c:dPt>
          <c:dPt>
            <c:idx val="4"/>
            <c:bubble3D val="0"/>
            <c:spPr>
              <a:solidFill>
                <a:srgbClr val="007C92"/>
              </a:solidFill>
              <a:ln>
                <a:solidFill>
                  <a:schemeClr val="lt1"/>
                </a:solidFill>
              </a:ln>
              <a:effectLst/>
            </c:spPr>
            <c:extLst>
              <c:ext xmlns:c16="http://schemas.microsoft.com/office/drawing/2014/chart" uri="{C3380CC4-5D6E-409C-BE32-E72D297353CC}">
                <c16:uniqueId val="{00000009-6615-48A3-89EE-8ED8496757E5}"/>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7-5378-4F52-80C4-F130CBDEC76E}"/>
              </c:ext>
            </c:extLst>
          </c:dPt>
          <c:dPt>
            <c:idx val="6"/>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8-5378-4F52-80C4-F130CBDEC76E}"/>
              </c:ext>
            </c:extLst>
          </c:dPt>
          <c:cat>
            <c:strRef>
              <c:f>'1-GRP-vollständig'!$I$52:$I$58</c:f>
              <c:strCache>
                <c:ptCount val="7"/>
                <c:pt idx="0">
                  <c:v>Wiederverwendung (Vorbereitung)</c:v>
                </c:pt>
                <c:pt idx="1">
                  <c:v>Werkstoffl. Qualitative Wiederverwertung</c:v>
                </c:pt>
                <c:pt idx="2">
                  <c:v>Stoffliche Weiterverwertung</c:v>
                </c:pt>
                <c:pt idx="3">
                  <c:v>Thermische Verwertung</c:v>
                </c:pt>
                <c:pt idx="4">
                  <c:v>Verfüllung</c:v>
                </c:pt>
                <c:pt idx="5">
                  <c:v>Deponierung</c:v>
                </c:pt>
                <c:pt idx="6">
                  <c:v>Entsorgung als gefährlicher Abfall</c:v>
                </c:pt>
              </c:strCache>
            </c:strRef>
          </c:cat>
          <c:val>
            <c:numRef>
              <c:f>'1-GRP-vollständig'!$K$52:$K$58</c:f>
              <c:numCache>
                <c:formatCode>General</c:formatCode>
                <c:ptCount val="7"/>
                <c:pt idx="0">
                  <c:v>5</c:v>
                </c:pt>
                <c:pt idx="1">
                  <c:v>15</c:v>
                </c:pt>
                <c:pt idx="2">
                  <c:v>26</c:v>
                </c:pt>
                <c:pt idx="3">
                  <c:v>10</c:v>
                </c:pt>
                <c:pt idx="4">
                  <c:v>14</c:v>
                </c:pt>
                <c:pt idx="5">
                  <c:v>16</c:v>
                </c:pt>
                <c:pt idx="6">
                  <c:v>22</c:v>
                </c:pt>
              </c:numCache>
            </c:numRef>
          </c:val>
          <c:extLst>
            <c:ext xmlns:c16="http://schemas.microsoft.com/office/drawing/2014/chart" uri="{C3380CC4-5D6E-409C-BE32-E72D297353CC}">
              <c16:uniqueId val="{00000000-5378-4F52-80C4-F130CBDEC76E}"/>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6.4774024647587636E-2"/>
          <c:y val="0"/>
          <c:w val="0.87228041546945756"/>
          <c:h val="0.9872715513401934"/>
        </c:manualLayout>
      </c:layout>
      <c:doughnutChart>
        <c:varyColors val="1"/>
        <c:ser>
          <c:idx val="1"/>
          <c:order val="0"/>
          <c:dPt>
            <c:idx val="0"/>
            <c:bubble3D val="0"/>
            <c:spPr>
              <a:solidFill>
                <a:schemeClr val="accent5">
                  <a:lumMod val="20000"/>
                  <a:lumOff val="80000"/>
                </a:schemeClr>
              </a:solidFill>
              <a:ln w="19050">
                <a:noFill/>
              </a:ln>
              <a:effectLst/>
            </c:spPr>
            <c:extLst>
              <c:ext xmlns:c16="http://schemas.microsoft.com/office/drawing/2014/chart" uri="{C3380CC4-5D6E-409C-BE32-E72D297353CC}">
                <c16:uniqueId val="{00000023-C81E-4354-BAE8-92729562DE5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4-C81E-4354-BAE8-92729562DE5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5-C81E-4354-BAE8-92729562DE5E}"/>
              </c:ext>
            </c:extLst>
          </c:dPt>
          <c:dPt>
            <c:idx val="3"/>
            <c:bubble3D val="0"/>
            <c:spPr>
              <a:solidFill>
                <a:schemeClr val="bg1"/>
              </a:solidFill>
              <a:ln w="19050">
                <a:solidFill>
                  <a:schemeClr val="lt1"/>
                </a:solidFill>
              </a:ln>
              <a:effectLst/>
            </c:spPr>
            <c:extLst>
              <c:ext xmlns:c16="http://schemas.microsoft.com/office/drawing/2014/chart" uri="{C3380CC4-5D6E-409C-BE32-E72D297353CC}">
                <c16:uniqueId val="{00000026-C81E-4354-BAE8-92729562DE5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7-C81E-4354-BAE8-92729562DE5E}"/>
              </c:ext>
            </c:extLst>
          </c:dPt>
          <c:dPt>
            <c:idx val="5"/>
            <c:bubble3D val="0"/>
            <c:spPr>
              <a:solidFill>
                <a:schemeClr val="bg1"/>
              </a:solidFill>
              <a:ln w="19050">
                <a:noFill/>
              </a:ln>
              <a:effectLst/>
            </c:spPr>
            <c:extLst>
              <c:ext xmlns:c16="http://schemas.microsoft.com/office/drawing/2014/chart" uri="{C3380CC4-5D6E-409C-BE32-E72D297353CC}">
                <c16:uniqueId val="{00000028-C81E-4354-BAE8-92729562DE5E}"/>
              </c:ext>
            </c:extLst>
          </c:dPt>
          <c:val>
            <c:numRef>
              <c:f>'1-GRP-vollständig'!$L$30:$L$36</c:f>
              <c:numCache>
                <c:formatCode>0"%"</c:formatCode>
                <c:ptCount val="7"/>
                <c:pt idx="0">
                  <c:v>52</c:v>
                </c:pt>
                <c:pt idx="3" formatCode="General">
                  <c:v>48</c:v>
                </c:pt>
              </c:numCache>
            </c:numRef>
          </c:val>
          <c:extLst>
            <c:ext xmlns:c16="http://schemas.microsoft.com/office/drawing/2014/chart" uri="{C3380CC4-5D6E-409C-BE32-E72D297353CC}">
              <c16:uniqueId val="{00000022-C81E-4354-BAE8-92729562DE5E}"/>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2614456033706E-2"/>
          <c:y val="3.6238914213361513E-2"/>
          <c:w val="0.89144725846073314"/>
          <c:h val="0.96376108578663844"/>
        </c:manualLayout>
      </c:layout>
      <c:doughnutChart>
        <c:varyColors val="1"/>
        <c:ser>
          <c:idx val="0"/>
          <c:order val="0"/>
          <c:spPr>
            <a:ln>
              <a:solidFill>
                <a:schemeClr val="lt1"/>
              </a:solidFill>
            </a:ln>
          </c:spPr>
          <c:dPt>
            <c:idx val="0"/>
            <c:bubble3D val="0"/>
            <c:spPr>
              <a:solidFill>
                <a:srgbClr val="4DAA50"/>
              </a:solidFill>
              <a:ln>
                <a:solidFill>
                  <a:schemeClr val="lt1"/>
                </a:solidFill>
              </a:ln>
              <a:effectLst/>
            </c:spPr>
            <c:extLst>
              <c:ext xmlns:c16="http://schemas.microsoft.com/office/drawing/2014/chart" uri="{C3380CC4-5D6E-409C-BE32-E72D297353CC}">
                <c16:uniqueId val="{00000009-6D4B-4DDF-A94E-5DB2504322D6}"/>
              </c:ext>
            </c:extLst>
          </c:dPt>
          <c:dPt>
            <c:idx val="1"/>
            <c:bubble3D val="0"/>
            <c:spPr>
              <a:solidFill>
                <a:srgbClr val="89CACD"/>
              </a:solidFill>
              <a:ln>
                <a:solidFill>
                  <a:schemeClr val="lt1"/>
                </a:solidFill>
              </a:ln>
              <a:effectLst/>
            </c:spPr>
            <c:extLst>
              <c:ext xmlns:c16="http://schemas.microsoft.com/office/drawing/2014/chart" uri="{C3380CC4-5D6E-409C-BE32-E72D297353CC}">
                <c16:uniqueId val="{00000003-D1C7-4C18-A2E9-3FE9F9B45EA6}"/>
              </c:ext>
            </c:extLst>
          </c:dPt>
          <c:dPt>
            <c:idx val="2"/>
            <c:bubble3D val="0"/>
            <c:spPr>
              <a:solidFill>
                <a:srgbClr val="A5D867"/>
              </a:solidFill>
              <a:ln>
                <a:solidFill>
                  <a:schemeClr val="lt1"/>
                </a:solidFill>
              </a:ln>
              <a:effectLst/>
            </c:spPr>
            <c:extLst>
              <c:ext xmlns:c16="http://schemas.microsoft.com/office/drawing/2014/chart" uri="{C3380CC4-5D6E-409C-BE32-E72D297353CC}">
                <c16:uniqueId val="{00000005-D1C7-4C18-A2E9-3FE9F9B45EA6}"/>
              </c:ext>
            </c:extLst>
          </c:dPt>
          <c:dPt>
            <c:idx val="3"/>
            <c:bubble3D val="0"/>
            <c:spPr>
              <a:solidFill>
                <a:srgbClr val="3C4981"/>
              </a:solidFill>
              <a:ln>
                <a:solidFill>
                  <a:schemeClr val="lt1"/>
                </a:solidFill>
              </a:ln>
              <a:effectLst/>
            </c:spPr>
            <c:extLst>
              <c:ext xmlns:c16="http://schemas.microsoft.com/office/drawing/2014/chart" uri="{C3380CC4-5D6E-409C-BE32-E72D297353CC}">
                <c16:uniqueId val="{00000007-D1C7-4C18-A2E9-3FE9F9B45EA6}"/>
              </c:ext>
            </c:extLst>
          </c:dPt>
          <c:dPt>
            <c:idx val="4"/>
            <c:bubble3D val="0"/>
            <c:spPr>
              <a:solidFill>
                <a:srgbClr val="007C92"/>
              </a:solidFill>
              <a:ln>
                <a:solidFill>
                  <a:schemeClr val="lt1"/>
                </a:solidFill>
              </a:ln>
              <a:effectLst/>
            </c:spPr>
            <c:extLst>
              <c:ext xmlns:c16="http://schemas.microsoft.com/office/drawing/2014/chart" uri="{C3380CC4-5D6E-409C-BE32-E72D297353CC}">
                <c16:uniqueId val="{00000009-D1C7-4C18-A2E9-3FE9F9B45EA6}"/>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7-6D4B-4DDF-A94E-5DB2504322D6}"/>
              </c:ext>
            </c:extLst>
          </c:dPt>
          <c:dPt>
            <c:idx val="6"/>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8-6D4B-4DDF-A94E-5DB2504322D6}"/>
              </c:ext>
            </c:extLst>
          </c:dPt>
          <c:cat>
            <c:strRef>
              <c:f>'1-GRP-vollständig'!$I$30:$I$36</c:f>
              <c:strCache>
                <c:ptCount val="7"/>
                <c:pt idx="0">
                  <c:v>Wiederverwendung (Vorbereitung)</c:v>
                </c:pt>
                <c:pt idx="1">
                  <c:v>Werkstoffl. Qualitative Wiederverwertung</c:v>
                </c:pt>
                <c:pt idx="2">
                  <c:v>Stoffliche Weiterverwertung</c:v>
                </c:pt>
                <c:pt idx="3">
                  <c:v>Thermische Verwertung</c:v>
                </c:pt>
                <c:pt idx="4">
                  <c:v>Verfüllung</c:v>
                </c:pt>
                <c:pt idx="5">
                  <c:v>Deponierung</c:v>
                </c:pt>
                <c:pt idx="6">
                  <c:v>Entsorgung als gefährlicher Abfall</c:v>
                </c:pt>
              </c:strCache>
            </c:strRef>
          </c:cat>
          <c:val>
            <c:numRef>
              <c:f>'1-GRP-vollständig'!$K$30:$K$36</c:f>
              <c:numCache>
                <c:formatCode>General</c:formatCode>
                <c:ptCount val="7"/>
                <c:pt idx="0">
                  <c:v>7</c:v>
                </c:pt>
                <c:pt idx="1">
                  <c:v>15</c:v>
                </c:pt>
                <c:pt idx="2">
                  <c:v>30</c:v>
                </c:pt>
                <c:pt idx="3">
                  <c:v>25</c:v>
                </c:pt>
                <c:pt idx="4">
                  <c:v>10</c:v>
                </c:pt>
                <c:pt idx="5">
                  <c:v>10</c:v>
                </c:pt>
                <c:pt idx="6">
                  <c:v>3</c:v>
                </c:pt>
              </c:numCache>
            </c:numRef>
          </c:val>
          <c:extLst>
            <c:ext xmlns:c16="http://schemas.microsoft.com/office/drawing/2014/chart" uri="{C3380CC4-5D6E-409C-BE32-E72D297353CC}">
              <c16:uniqueId val="{00000000-6D4B-4DDF-A94E-5DB2504322D6}"/>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6.4774024647587636E-2"/>
          <c:y val="0"/>
          <c:w val="0.87228041546945756"/>
          <c:h val="0.9872715513401934"/>
        </c:manualLayout>
      </c:layout>
      <c:doughnutChart>
        <c:varyColors val="1"/>
        <c:ser>
          <c:idx val="0"/>
          <c:order val="0"/>
          <c:spPr>
            <a:solidFill>
              <a:schemeClr val="accent5">
                <a:lumMod val="20000"/>
                <a:lumOff val="80000"/>
              </a:schemeClr>
            </a:solidFill>
            <a:ln>
              <a:noFill/>
            </a:ln>
          </c:spPr>
          <c:dPt>
            <c:idx val="5"/>
            <c:bubble3D val="0"/>
            <c:spPr>
              <a:solidFill>
                <a:schemeClr val="bg1"/>
              </a:solidFill>
              <a:ln>
                <a:noFill/>
              </a:ln>
            </c:spPr>
            <c:extLst>
              <c:ext xmlns:c16="http://schemas.microsoft.com/office/drawing/2014/chart" uri="{C3380CC4-5D6E-409C-BE32-E72D297353CC}">
                <c16:uniqueId val="{00000018-6985-4B36-9151-68D9351B886E}"/>
              </c:ext>
            </c:extLst>
          </c:dPt>
          <c:val>
            <c:numRef>
              <c:f>'1-GRP-vollständig'!$L$17:$L$22</c:f>
              <c:numCache>
                <c:formatCode>0"%"</c:formatCode>
                <c:ptCount val="6"/>
                <c:pt idx="0">
                  <c:v>75</c:v>
                </c:pt>
                <c:pt idx="5" formatCode="General">
                  <c:v>25</c:v>
                </c:pt>
              </c:numCache>
            </c:numRef>
          </c:val>
          <c:extLst>
            <c:ext xmlns:c16="http://schemas.microsoft.com/office/drawing/2014/chart" uri="{C3380CC4-5D6E-409C-BE32-E72D297353CC}">
              <c16:uniqueId val="{00000019-6985-4B36-9151-68D9351B886E}"/>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6.2984409622827531E-2"/>
          <c:w val="0.92724336511795413"/>
          <c:h val="0.93701559037717241"/>
        </c:manualLayout>
      </c:layout>
      <c:doughnutChart>
        <c:varyColors val="1"/>
        <c:ser>
          <c:idx val="1"/>
          <c:order val="1"/>
          <c:spPr>
            <a:ln w="9525"/>
          </c:spPr>
          <c:dPt>
            <c:idx val="0"/>
            <c:bubble3D val="0"/>
            <c:spPr>
              <a:solidFill>
                <a:srgbClr val="4DAA50"/>
              </a:solidFill>
              <a:ln w="9525">
                <a:solidFill>
                  <a:schemeClr val="lt1"/>
                </a:solidFill>
              </a:ln>
              <a:effectLst/>
            </c:spPr>
            <c:extLst>
              <c:ext xmlns:c16="http://schemas.microsoft.com/office/drawing/2014/chart" uri="{C3380CC4-5D6E-409C-BE32-E72D297353CC}">
                <c16:uniqueId val="{00000003-D83C-4873-9947-FC463B0848C4}"/>
              </c:ext>
            </c:extLst>
          </c:dPt>
          <c:dPt>
            <c:idx val="1"/>
            <c:bubble3D val="0"/>
            <c:spPr>
              <a:solidFill>
                <a:srgbClr val="89CACD"/>
              </a:solidFill>
              <a:ln w="9525">
                <a:solidFill>
                  <a:schemeClr val="lt1"/>
                </a:solidFill>
              </a:ln>
              <a:effectLst/>
            </c:spPr>
            <c:extLst>
              <c:ext xmlns:c16="http://schemas.microsoft.com/office/drawing/2014/chart" uri="{C3380CC4-5D6E-409C-BE32-E72D297353CC}">
                <c16:uniqueId val="{00000003-D590-437F-887B-965E348B8C5A}"/>
              </c:ext>
            </c:extLst>
          </c:dPt>
          <c:dPt>
            <c:idx val="2"/>
            <c:bubble3D val="0"/>
            <c:spPr>
              <a:solidFill>
                <a:srgbClr val="A5D867"/>
              </a:solidFill>
              <a:ln w="9525">
                <a:solidFill>
                  <a:schemeClr val="lt1"/>
                </a:solidFill>
              </a:ln>
              <a:effectLst/>
            </c:spPr>
            <c:extLst>
              <c:ext xmlns:c16="http://schemas.microsoft.com/office/drawing/2014/chart" uri="{C3380CC4-5D6E-409C-BE32-E72D297353CC}">
                <c16:uniqueId val="{00000005-D590-437F-887B-965E348B8C5A}"/>
              </c:ext>
            </c:extLst>
          </c:dPt>
          <c:dPt>
            <c:idx val="3"/>
            <c:bubble3D val="0"/>
            <c:spPr>
              <a:solidFill>
                <a:srgbClr val="3C4981"/>
              </a:solidFill>
              <a:ln w="9525">
                <a:solidFill>
                  <a:schemeClr val="lt1"/>
                </a:solidFill>
              </a:ln>
              <a:effectLst/>
            </c:spPr>
            <c:extLst>
              <c:ext xmlns:c16="http://schemas.microsoft.com/office/drawing/2014/chart" uri="{C3380CC4-5D6E-409C-BE32-E72D297353CC}">
                <c16:uniqueId val="{00000007-D590-437F-887B-965E348B8C5A}"/>
              </c:ext>
            </c:extLst>
          </c:dPt>
          <c:dPt>
            <c:idx val="4"/>
            <c:bubble3D val="0"/>
            <c:spPr>
              <a:solidFill>
                <a:srgbClr val="007C92"/>
              </a:solidFill>
              <a:ln w="9525">
                <a:solidFill>
                  <a:schemeClr val="lt1"/>
                </a:solidFill>
              </a:ln>
              <a:effectLst/>
            </c:spPr>
            <c:extLst>
              <c:ext xmlns:c16="http://schemas.microsoft.com/office/drawing/2014/chart" uri="{C3380CC4-5D6E-409C-BE32-E72D297353CC}">
                <c16:uniqueId val="{00000009-D590-437F-887B-965E348B8C5A}"/>
              </c:ext>
            </c:extLst>
          </c:dPt>
          <c:dPt>
            <c:idx val="5"/>
            <c:bubble3D val="0"/>
            <c:spPr>
              <a:solidFill>
                <a:schemeClr val="bg1">
                  <a:lumMod val="65000"/>
                </a:schemeClr>
              </a:solidFill>
              <a:ln w="9525">
                <a:solidFill>
                  <a:schemeClr val="lt1"/>
                </a:solidFill>
              </a:ln>
              <a:effectLst/>
            </c:spPr>
            <c:extLst>
              <c:ext xmlns:c16="http://schemas.microsoft.com/office/drawing/2014/chart" uri="{C3380CC4-5D6E-409C-BE32-E72D297353CC}">
                <c16:uniqueId val="{00000002-D83C-4873-9947-FC463B0848C4}"/>
              </c:ext>
            </c:extLst>
          </c:dPt>
          <c:cat>
            <c:strRef>
              <c:f>'1-GRP-vollständig'!$I$17:$I$22</c:f>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f>'1-GRP-vollständig'!$K$17:$K$22</c:f>
              <c:numCache>
                <c:formatCode>General</c:formatCode>
                <c:ptCount val="6"/>
                <c:pt idx="0">
                  <c:v>5</c:v>
                </c:pt>
                <c:pt idx="1">
                  <c:v>5</c:v>
                </c:pt>
                <c:pt idx="2">
                  <c:v>10</c:v>
                </c:pt>
                <c:pt idx="3">
                  <c:v>20</c:v>
                </c:pt>
                <c:pt idx="4">
                  <c:v>35</c:v>
                </c:pt>
                <c:pt idx="5">
                  <c:v>25</c:v>
                </c:pt>
              </c:numCache>
            </c:numRef>
          </c:val>
          <c:extLst>
            <c:ext xmlns:c16="http://schemas.microsoft.com/office/drawing/2014/chart" uri="{C3380CC4-5D6E-409C-BE32-E72D297353CC}">
              <c16:uniqueId val="{00000001-D83C-4873-9947-FC463B0848C4}"/>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D-D590-437F-887B-965E348B8C5A}"/>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F-D590-437F-887B-965E348B8C5A}"/>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11-D590-437F-887B-965E348B8C5A}"/>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3-D590-437F-887B-965E348B8C5A}"/>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5-D590-437F-887B-965E348B8C5A}"/>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7-D590-437F-887B-965E348B8C5A}"/>
                    </c:ext>
                  </c:extLst>
                </c:dPt>
                <c:cat>
                  <c:strRef>
                    <c:extLst>
                      <c:ext uri="{02D57815-91ED-43cb-92C2-25804820EDAC}">
                        <c15:formulaRef>
                          <c15:sqref>'1-GRP-vollständig'!$I$17:$I$22</c15:sqref>
                        </c15:formulaRef>
                      </c:ext>
                    </c:extLst>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extLst>
                      <c:ext uri="{02D57815-91ED-43cb-92C2-25804820EDAC}">
                        <c15:formulaRef>
                          <c15:sqref>'1-GRP-vollständig'!$J$17:$J$22</c15:sqref>
                        </c15:formulaRef>
                      </c:ext>
                    </c:extLst>
                    <c:numCache>
                      <c:formatCode>General</c:formatCode>
                      <c:ptCount val="6"/>
                    </c:numCache>
                  </c:numRef>
                </c:val>
                <c:extLst>
                  <c:ext xmlns:c16="http://schemas.microsoft.com/office/drawing/2014/chart" uri="{C3380CC4-5D6E-409C-BE32-E72D297353CC}">
                    <c16:uniqueId val="{00000000-D83C-4873-9947-FC463B0848C4}"/>
                  </c:ext>
                </c:extLst>
              </c15:ser>
            </c15:filteredPieSeries>
          </c:ext>
        </c:extLst>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de-DE"/>
    </a:p>
  </c:txPr>
  <c:printSettings>
    <c:headerFooter>
      <c:oddFooter>&amp;L&amp;"Arial,Standard"&amp;8&amp;M01+027Februar 2023 / Copyright: DGNB &amp;Z&amp;"Arial,Standard"&amp;8&amp;M01+027Seite 1 / X&amp;R&amp;"Arial,Standard"&amp;8&amp;M01+027* = Pflichtinformation</c:oddFooter>
    </c:headerFooter>
    <c:pageMargins b="0.78740157499999996" l="0.7" r="0.7" t="0.78740157499999996"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3904802358491"/>
          <c:y val="0.1921383088421269"/>
          <c:w val="0.84729408492021341"/>
          <c:h val="0.66067386172473708"/>
        </c:manualLayout>
      </c:layout>
      <c:doughnutChart>
        <c:varyColors val="1"/>
        <c:ser>
          <c:idx val="0"/>
          <c:order val="0"/>
          <c:spPr>
            <a:ln>
              <a:solidFill>
                <a:schemeClr val="lt1"/>
              </a:solidFill>
            </a:ln>
          </c:spPr>
          <c:dPt>
            <c:idx val="0"/>
            <c:bubble3D val="0"/>
            <c:spPr>
              <a:solidFill>
                <a:srgbClr val="4DAA50"/>
              </a:solidFill>
              <a:ln>
                <a:solidFill>
                  <a:schemeClr val="lt1"/>
                </a:solidFill>
              </a:ln>
              <a:effectLst/>
            </c:spPr>
            <c:extLst>
              <c:ext xmlns:c16="http://schemas.microsoft.com/office/drawing/2014/chart" uri="{C3380CC4-5D6E-409C-BE32-E72D297353CC}">
                <c16:uniqueId val="{0000000A-BE2B-4516-9255-45E6D1C983C0}"/>
              </c:ext>
            </c:extLst>
          </c:dPt>
          <c:dPt>
            <c:idx val="1"/>
            <c:bubble3D val="0"/>
            <c:spPr>
              <a:solidFill>
                <a:srgbClr val="89CACD"/>
              </a:solidFill>
              <a:ln>
                <a:solidFill>
                  <a:schemeClr val="lt1"/>
                </a:solidFill>
              </a:ln>
              <a:effectLst/>
            </c:spPr>
            <c:extLst>
              <c:ext xmlns:c16="http://schemas.microsoft.com/office/drawing/2014/chart" uri="{C3380CC4-5D6E-409C-BE32-E72D297353CC}">
                <c16:uniqueId val="{00000003-4750-443A-B322-2274C0A1E9BC}"/>
              </c:ext>
            </c:extLst>
          </c:dPt>
          <c:dPt>
            <c:idx val="2"/>
            <c:bubble3D val="0"/>
            <c:spPr>
              <a:solidFill>
                <a:srgbClr val="A5D867"/>
              </a:solidFill>
              <a:ln>
                <a:solidFill>
                  <a:schemeClr val="lt1"/>
                </a:solidFill>
              </a:ln>
              <a:effectLst/>
            </c:spPr>
            <c:extLst>
              <c:ext xmlns:c16="http://schemas.microsoft.com/office/drawing/2014/chart" uri="{C3380CC4-5D6E-409C-BE32-E72D297353CC}">
                <c16:uniqueId val="{00000005-4750-443A-B322-2274C0A1E9BC}"/>
              </c:ext>
            </c:extLst>
          </c:dPt>
          <c:dPt>
            <c:idx val="3"/>
            <c:bubble3D val="0"/>
            <c:spPr>
              <a:solidFill>
                <a:srgbClr val="3C4981"/>
              </a:solidFill>
              <a:ln>
                <a:solidFill>
                  <a:schemeClr val="lt1"/>
                </a:solidFill>
              </a:ln>
              <a:effectLst/>
            </c:spPr>
            <c:extLst>
              <c:ext xmlns:c16="http://schemas.microsoft.com/office/drawing/2014/chart" uri="{C3380CC4-5D6E-409C-BE32-E72D297353CC}">
                <c16:uniqueId val="{00000007-4750-443A-B322-2274C0A1E9BC}"/>
              </c:ext>
            </c:extLst>
          </c:dPt>
          <c:dPt>
            <c:idx val="4"/>
            <c:bubble3D val="0"/>
            <c:spPr>
              <a:solidFill>
                <a:schemeClr val="accent3">
                  <a:lumMod val="60000"/>
                </a:schemeClr>
              </a:solidFill>
              <a:ln>
                <a:solidFill>
                  <a:schemeClr val="lt1"/>
                </a:solidFill>
              </a:ln>
              <a:effectLst/>
            </c:spPr>
            <c:extLst>
              <c:ext xmlns:c16="http://schemas.microsoft.com/office/drawing/2014/chart" uri="{C3380CC4-5D6E-409C-BE32-E72D297353CC}">
                <c16:uniqueId val="{00000009-4750-443A-B322-2274C0A1E9BC}"/>
              </c:ext>
            </c:extLst>
          </c:dPt>
          <c:dPt>
            <c:idx val="5"/>
            <c:bubble3D val="0"/>
            <c:spPr>
              <a:solidFill>
                <a:srgbClr val="D2EBB3"/>
              </a:solidFill>
              <a:ln>
                <a:solidFill>
                  <a:schemeClr val="lt1"/>
                </a:solidFill>
              </a:ln>
              <a:effectLst/>
            </c:spPr>
            <c:extLst>
              <c:ext xmlns:c16="http://schemas.microsoft.com/office/drawing/2014/chart" uri="{C3380CC4-5D6E-409C-BE32-E72D297353CC}">
                <c16:uniqueId val="{0000000B-4750-443A-B322-2274C0A1E9BC}"/>
              </c:ext>
            </c:extLst>
          </c:dPt>
          <c:dPt>
            <c:idx val="6"/>
            <c:bubble3D val="0"/>
            <c:spPr>
              <a:solidFill>
                <a:srgbClr val="00ACE9"/>
              </a:solidFill>
              <a:ln>
                <a:solidFill>
                  <a:schemeClr val="lt1"/>
                </a:solidFill>
              </a:ln>
              <a:effectLst/>
            </c:spPr>
            <c:extLst>
              <c:ext xmlns:c16="http://schemas.microsoft.com/office/drawing/2014/chart" uri="{C3380CC4-5D6E-409C-BE32-E72D297353CC}">
                <c16:uniqueId val="{0000000D-4750-443A-B322-2274C0A1E9BC}"/>
              </c:ext>
            </c:extLst>
          </c:dPt>
          <c:dPt>
            <c:idx val="7"/>
            <c:bubble3D val="0"/>
            <c:spPr>
              <a:solidFill>
                <a:srgbClr val="D5E1EE"/>
              </a:solidFill>
              <a:ln>
                <a:solidFill>
                  <a:schemeClr val="lt1"/>
                </a:solidFill>
              </a:ln>
              <a:effectLst/>
            </c:spPr>
            <c:extLst>
              <c:ext xmlns:c16="http://schemas.microsoft.com/office/drawing/2014/chart" uri="{C3380CC4-5D6E-409C-BE32-E72D297353CC}">
                <c16:uniqueId val="{0000000F-4750-443A-B322-2274C0A1E9BC}"/>
              </c:ext>
            </c:extLst>
          </c:dPt>
          <c:dPt>
            <c:idx val="8"/>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9-BE2B-4516-9255-45E6D1C983C0}"/>
              </c:ext>
            </c:extLst>
          </c:dPt>
          <c:cat>
            <c:strRef>
              <c:f>'1-GRP-vollständig'!$C$17:$C$25</c:f>
              <c:strCache>
                <c:ptCount val="9"/>
                <c:pt idx="0">
                  <c:v>Holz und Holzwerkstoffe</c:v>
                </c:pt>
                <c:pt idx="1">
                  <c:v>Kunststoffe</c:v>
                </c:pt>
                <c:pt idx="2">
                  <c:v>Bituminöse Mischungen </c:v>
                </c:pt>
                <c:pt idx="3">
                  <c:v>Materialmix</c:v>
                </c:pt>
                <c:pt idx="4">
                  <c:v>Elektrik und Elektronik</c:v>
                </c:pt>
                <c:pt idx="5">
                  <c:v>Metalle</c:v>
                </c:pt>
                <c:pt idx="6">
                  <c:v>Gips</c:v>
                </c:pt>
                <c:pt idx="7">
                  <c:v>Glas</c:v>
                </c:pt>
                <c:pt idx="8">
                  <c:v>Mineralische Baustoffe</c:v>
                </c:pt>
              </c:strCache>
            </c:strRef>
          </c:cat>
          <c:val>
            <c:numRef>
              <c:f>'1-GRP-vollständig'!$E$17:$E$25</c:f>
              <c:numCache>
                <c:formatCode>General</c:formatCode>
                <c:ptCount val="9"/>
                <c:pt idx="0">
                  <c:v>20</c:v>
                </c:pt>
                <c:pt idx="1">
                  <c:v>12</c:v>
                </c:pt>
                <c:pt idx="2">
                  <c:v>2</c:v>
                </c:pt>
                <c:pt idx="3">
                  <c:v>5</c:v>
                </c:pt>
                <c:pt idx="4">
                  <c:v>3</c:v>
                </c:pt>
                <c:pt idx="5">
                  <c:v>7</c:v>
                </c:pt>
                <c:pt idx="6">
                  <c:v>3</c:v>
                </c:pt>
                <c:pt idx="7">
                  <c:v>10</c:v>
                </c:pt>
                <c:pt idx="8">
                  <c:v>38</c:v>
                </c:pt>
              </c:numCache>
            </c:numRef>
          </c:val>
          <c:extLst>
            <c:ext xmlns:c16="http://schemas.microsoft.com/office/drawing/2014/chart" uri="{C3380CC4-5D6E-409C-BE32-E72D297353CC}">
              <c16:uniqueId val="{00000000-BE2B-4516-9255-45E6D1C983C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noFill/>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1281499648607"/>
          <c:y val="0.16492030674936584"/>
          <c:w val="0.33686301507393546"/>
          <c:h val="0.68878136043050486"/>
        </c:manualLayout>
      </c:layout>
      <c:doughnutChart>
        <c:varyColors val="1"/>
        <c:dLbls>
          <c:showLegendKey val="0"/>
          <c:showVal val="0"/>
          <c:showCatName val="0"/>
          <c:showSerName val="0"/>
          <c:showPercent val="1"/>
          <c:showBubbleSize val="0"/>
          <c:showLeaderLines val="0"/>
        </c:dLbls>
        <c:firstSliceAng val="180"/>
        <c:holeSize val="50"/>
      </c:doughnutChart>
      <c:spPr>
        <a:noFill/>
        <a:ln>
          <a:noFill/>
        </a:ln>
        <a:effectLst/>
      </c:spPr>
    </c:plotArea>
    <c:legend>
      <c:legendPos val="r"/>
      <c:layout>
        <c:manualLayout>
          <c:xMode val="edge"/>
          <c:yMode val="edge"/>
          <c:x val="0.62236926566244433"/>
          <c:y val="0.1611144215081223"/>
          <c:w val="0.35501469245692119"/>
          <c:h val="0.6794247002908419"/>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94240059201767E-3"/>
          <c:y val="0"/>
          <c:w val="0.93745513424750526"/>
          <c:h val="1"/>
        </c:manualLayout>
      </c:layout>
      <c:doughnutChart>
        <c:varyColors val="1"/>
        <c:ser>
          <c:idx val="0"/>
          <c:order val="0"/>
          <c:spPr>
            <a:ln>
              <a:solidFill>
                <a:schemeClr val="lt1"/>
              </a:solidFill>
            </a:ln>
          </c:spPr>
          <c:dPt>
            <c:idx val="0"/>
            <c:bubble3D val="0"/>
            <c:spPr>
              <a:solidFill>
                <a:srgbClr val="4DAA50"/>
              </a:solidFill>
              <a:ln>
                <a:solidFill>
                  <a:schemeClr val="lt1"/>
                </a:solidFill>
              </a:ln>
              <a:effectLst/>
            </c:spPr>
            <c:extLst>
              <c:ext xmlns:c16="http://schemas.microsoft.com/office/drawing/2014/chart" uri="{C3380CC4-5D6E-409C-BE32-E72D297353CC}">
                <c16:uniqueId val="{00000001-3C37-4B2B-BEE7-A7EB3B58AAE2}"/>
              </c:ext>
            </c:extLst>
          </c:dPt>
          <c:dPt>
            <c:idx val="1"/>
            <c:bubble3D val="0"/>
            <c:spPr>
              <a:solidFill>
                <a:srgbClr val="89CACD"/>
              </a:solidFill>
              <a:ln>
                <a:solidFill>
                  <a:schemeClr val="lt1"/>
                </a:solidFill>
              </a:ln>
              <a:effectLst/>
            </c:spPr>
            <c:extLst>
              <c:ext xmlns:c16="http://schemas.microsoft.com/office/drawing/2014/chart" uri="{C3380CC4-5D6E-409C-BE32-E72D297353CC}">
                <c16:uniqueId val="{00000003-3C37-4B2B-BEE7-A7EB3B58AAE2}"/>
              </c:ext>
            </c:extLst>
          </c:dPt>
          <c:dPt>
            <c:idx val="2"/>
            <c:bubble3D val="0"/>
            <c:spPr>
              <a:solidFill>
                <a:srgbClr val="A5D867"/>
              </a:solidFill>
              <a:ln>
                <a:solidFill>
                  <a:schemeClr val="lt1"/>
                </a:solidFill>
              </a:ln>
              <a:effectLst/>
            </c:spPr>
            <c:extLst>
              <c:ext xmlns:c16="http://schemas.microsoft.com/office/drawing/2014/chart" uri="{C3380CC4-5D6E-409C-BE32-E72D297353CC}">
                <c16:uniqueId val="{00000005-3C37-4B2B-BEE7-A7EB3B58AAE2}"/>
              </c:ext>
            </c:extLst>
          </c:dPt>
          <c:dPt>
            <c:idx val="3"/>
            <c:bubble3D val="0"/>
            <c:spPr>
              <a:solidFill>
                <a:srgbClr val="3C4981"/>
              </a:solidFill>
              <a:ln>
                <a:solidFill>
                  <a:schemeClr val="lt1"/>
                </a:solidFill>
              </a:ln>
              <a:effectLst/>
            </c:spPr>
            <c:extLst>
              <c:ext xmlns:c16="http://schemas.microsoft.com/office/drawing/2014/chart" uri="{C3380CC4-5D6E-409C-BE32-E72D297353CC}">
                <c16:uniqueId val="{00000007-3C37-4B2B-BEE7-A7EB3B58AAE2}"/>
              </c:ext>
            </c:extLst>
          </c:dPt>
          <c:dPt>
            <c:idx val="4"/>
            <c:bubble3D val="0"/>
            <c:spPr>
              <a:solidFill>
                <a:srgbClr val="007C92"/>
              </a:solidFill>
              <a:ln>
                <a:solidFill>
                  <a:schemeClr val="lt1"/>
                </a:solidFill>
              </a:ln>
              <a:effectLst/>
            </c:spPr>
            <c:extLst>
              <c:ext xmlns:c16="http://schemas.microsoft.com/office/drawing/2014/chart" uri="{C3380CC4-5D6E-409C-BE32-E72D297353CC}">
                <c16:uniqueId val="{00000009-3C37-4B2B-BEE7-A7EB3B58AAE2}"/>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B-3C37-4B2B-BEE7-A7EB3B58AAE2}"/>
              </c:ext>
            </c:extLst>
          </c:dPt>
          <c:dPt>
            <c:idx val="6"/>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D-3C37-4B2B-BEE7-A7EB3B58AAE2}"/>
              </c:ext>
            </c:extLst>
          </c:dPt>
          <c:cat>
            <c:strRef>
              <c:f>'1-GRP-vollständig (2)'!$I$51:$I$57</c:f>
              <c:strCache>
                <c:ptCount val="7"/>
                <c:pt idx="0">
                  <c:v>Wiederverwendung (Vorbereitung)</c:v>
                </c:pt>
                <c:pt idx="1">
                  <c:v>Werkstoffl. Qualitative Wiederverwertung</c:v>
                </c:pt>
                <c:pt idx="2">
                  <c:v>Stoffliche Weiterverwertung</c:v>
                </c:pt>
                <c:pt idx="3">
                  <c:v>Thermische Verwertung</c:v>
                </c:pt>
                <c:pt idx="4">
                  <c:v>Verfüllung</c:v>
                </c:pt>
                <c:pt idx="5">
                  <c:v>Deponierung</c:v>
                </c:pt>
                <c:pt idx="6">
                  <c:v>Entsorgung als gefährlicher Abfall</c:v>
                </c:pt>
              </c:strCache>
            </c:strRef>
          </c:cat>
          <c:val>
            <c:numRef>
              <c:f>'1-GRP-vollständig (2)'!$K$51:$K$57</c:f>
              <c:numCache>
                <c:formatCode>General</c:formatCode>
                <c:ptCount val="7"/>
                <c:pt idx="0">
                  <c:v>5</c:v>
                </c:pt>
                <c:pt idx="1">
                  <c:v>15</c:v>
                </c:pt>
                <c:pt idx="2">
                  <c:v>26</c:v>
                </c:pt>
                <c:pt idx="3">
                  <c:v>10</c:v>
                </c:pt>
                <c:pt idx="4">
                  <c:v>14</c:v>
                </c:pt>
                <c:pt idx="5">
                  <c:v>16</c:v>
                </c:pt>
                <c:pt idx="6">
                  <c:v>22</c:v>
                </c:pt>
              </c:numCache>
            </c:numRef>
          </c:val>
          <c:extLst>
            <c:ext xmlns:c16="http://schemas.microsoft.com/office/drawing/2014/chart" uri="{C3380CC4-5D6E-409C-BE32-E72D297353CC}">
              <c16:uniqueId val="{0000000E-3C37-4B2B-BEE7-A7EB3B58AAE2}"/>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5234950530933"/>
          <c:y val="0.21174275961949163"/>
          <c:w val="0.2426609371589678"/>
          <c:h val="0.7545511941631144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8.5446226416629911E-2"/>
          <c:y val="1.2763544216563895E-2"/>
          <c:w val="0.87228041546945756"/>
          <c:h val="0.9872715513401934"/>
        </c:manualLayout>
      </c:layout>
      <c:doughnutChart>
        <c:varyColors val="1"/>
        <c:ser>
          <c:idx val="0"/>
          <c:order val="0"/>
          <c:tx>
            <c:strRef>
              <c:f>'1-GRP-reduziert'!$L$49</c:f>
              <c:strCache>
                <c:ptCount val="1"/>
              </c:strCache>
            </c:strRef>
          </c:tx>
          <c:dPt>
            <c:idx val="0"/>
            <c:bubble3D val="0"/>
            <c:spPr>
              <a:solidFill>
                <a:schemeClr val="accent5">
                  <a:lumMod val="20000"/>
                  <a:lumOff val="80000"/>
                </a:schemeClr>
              </a:solidFill>
              <a:ln>
                <a:noFill/>
              </a:ln>
            </c:spPr>
            <c:extLst>
              <c:ext xmlns:c16="http://schemas.microsoft.com/office/drawing/2014/chart" uri="{C3380CC4-5D6E-409C-BE32-E72D297353CC}">
                <c16:uniqueId val="{00000001-C2AF-47D4-B8D6-129AC244A7BB}"/>
              </c:ext>
            </c:extLst>
          </c:dPt>
          <c:dPt>
            <c:idx val="3"/>
            <c:bubble3D val="0"/>
            <c:spPr>
              <a:solidFill>
                <a:schemeClr val="bg1"/>
              </a:solidFill>
              <a:ln>
                <a:noFill/>
              </a:ln>
            </c:spPr>
            <c:extLst>
              <c:ext xmlns:c16="http://schemas.microsoft.com/office/drawing/2014/chart" uri="{C3380CC4-5D6E-409C-BE32-E72D297353CC}">
                <c16:uniqueId val="{00000003-C2AF-47D4-B8D6-129AC244A7BB}"/>
              </c:ext>
            </c:extLst>
          </c:dPt>
          <c:val>
            <c:numRef>
              <c:f>'1-GRP-reduziert'!$L$50:$L$55</c:f>
              <c:numCache>
                <c:formatCode>0"%"</c:formatCode>
                <c:ptCount val="6"/>
                <c:pt idx="0">
                  <c:v>46</c:v>
                </c:pt>
                <c:pt idx="3" formatCode="General">
                  <c:v>62</c:v>
                </c:pt>
              </c:numCache>
            </c:numRef>
          </c:val>
          <c:extLst>
            <c:ext xmlns:c16="http://schemas.microsoft.com/office/drawing/2014/chart" uri="{C3380CC4-5D6E-409C-BE32-E72D297353CC}">
              <c16:uniqueId val="{00000004-C2AF-47D4-B8D6-129AC244A7BB}"/>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94240059201767E-3"/>
          <c:y val="0"/>
          <c:w val="0.93745513424750526"/>
          <c:h val="1"/>
        </c:manualLayout>
      </c:layout>
      <c:doughnutChart>
        <c:varyColors val="1"/>
        <c:ser>
          <c:idx val="0"/>
          <c:order val="0"/>
          <c:spPr>
            <a:ln>
              <a:solidFill>
                <a:schemeClr val="lt1"/>
              </a:solidFill>
            </a:ln>
          </c:spPr>
          <c:dPt>
            <c:idx val="0"/>
            <c:bubble3D val="0"/>
            <c:spPr>
              <a:solidFill>
                <a:srgbClr val="4DAA50"/>
              </a:solidFill>
              <a:ln>
                <a:solidFill>
                  <a:schemeClr val="lt1"/>
                </a:solidFill>
              </a:ln>
              <a:effectLst/>
            </c:spPr>
            <c:extLst>
              <c:ext xmlns:c16="http://schemas.microsoft.com/office/drawing/2014/chart" uri="{C3380CC4-5D6E-409C-BE32-E72D297353CC}">
                <c16:uniqueId val="{00000001-CBAC-4AAC-A0D2-9E498B96D979}"/>
              </c:ext>
            </c:extLst>
          </c:dPt>
          <c:dPt>
            <c:idx val="1"/>
            <c:bubble3D val="0"/>
            <c:spPr>
              <a:solidFill>
                <a:srgbClr val="89CACD"/>
              </a:solidFill>
              <a:ln>
                <a:solidFill>
                  <a:schemeClr val="lt1"/>
                </a:solidFill>
              </a:ln>
              <a:effectLst/>
            </c:spPr>
            <c:extLst>
              <c:ext xmlns:c16="http://schemas.microsoft.com/office/drawing/2014/chart" uri="{C3380CC4-5D6E-409C-BE32-E72D297353CC}">
                <c16:uniqueId val="{00000003-CBAC-4AAC-A0D2-9E498B96D979}"/>
              </c:ext>
            </c:extLst>
          </c:dPt>
          <c:dPt>
            <c:idx val="2"/>
            <c:bubble3D val="0"/>
            <c:spPr>
              <a:solidFill>
                <a:srgbClr val="A5D867"/>
              </a:solidFill>
              <a:ln>
                <a:solidFill>
                  <a:schemeClr val="lt1"/>
                </a:solidFill>
              </a:ln>
              <a:effectLst/>
            </c:spPr>
            <c:extLst>
              <c:ext xmlns:c16="http://schemas.microsoft.com/office/drawing/2014/chart" uri="{C3380CC4-5D6E-409C-BE32-E72D297353CC}">
                <c16:uniqueId val="{00000005-CBAC-4AAC-A0D2-9E498B96D979}"/>
              </c:ext>
            </c:extLst>
          </c:dPt>
          <c:dPt>
            <c:idx val="3"/>
            <c:bubble3D val="0"/>
            <c:spPr>
              <a:solidFill>
                <a:srgbClr val="3C4981"/>
              </a:solidFill>
              <a:ln>
                <a:solidFill>
                  <a:schemeClr val="lt1"/>
                </a:solidFill>
              </a:ln>
              <a:effectLst/>
            </c:spPr>
            <c:extLst>
              <c:ext xmlns:c16="http://schemas.microsoft.com/office/drawing/2014/chart" uri="{C3380CC4-5D6E-409C-BE32-E72D297353CC}">
                <c16:uniqueId val="{00000007-CBAC-4AAC-A0D2-9E498B96D979}"/>
              </c:ext>
            </c:extLst>
          </c:dPt>
          <c:dPt>
            <c:idx val="4"/>
            <c:bubble3D val="0"/>
            <c:spPr>
              <a:solidFill>
                <a:srgbClr val="007C92"/>
              </a:solidFill>
              <a:ln>
                <a:solidFill>
                  <a:schemeClr val="lt1"/>
                </a:solidFill>
              </a:ln>
              <a:effectLst/>
            </c:spPr>
            <c:extLst>
              <c:ext xmlns:c16="http://schemas.microsoft.com/office/drawing/2014/chart" uri="{C3380CC4-5D6E-409C-BE32-E72D297353CC}">
                <c16:uniqueId val="{00000009-CBAC-4AAC-A0D2-9E498B96D979}"/>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B-CBAC-4AAC-A0D2-9E498B96D979}"/>
              </c:ext>
            </c:extLst>
          </c:dPt>
          <c:dPt>
            <c:idx val="6"/>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D-CBAC-4AAC-A0D2-9E498B96D979}"/>
              </c:ext>
            </c:extLst>
          </c:dPt>
          <c:cat>
            <c:strRef>
              <c:f>'1-GRP-reduziert'!$I$49:$I$55</c:f>
              <c:strCache>
                <c:ptCount val="7"/>
                <c:pt idx="0">
                  <c:v>Wiederverwendung (Vorbereitung)</c:v>
                </c:pt>
                <c:pt idx="1">
                  <c:v>Werkstoffl. Qualitative Wiederverwertung</c:v>
                </c:pt>
                <c:pt idx="2">
                  <c:v>Stoffliche Weiterverwertung</c:v>
                </c:pt>
                <c:pt idx="3">
                  <c:v>Thermische Verwertung</c:v>
                </c:pt>
                <c:pt idx="4">
                  <c:v>Verfüllung</c:v>
                </c:pt>
                <c:pt idx="5">
                  <c:v>Deponierung</c:v>
                </c:pt>
                <c:pt idx="6">
                  <c:v>Entsorgung als gefährlicher Abfall</c:v>
                </c:pt>
              </c:strCache>
            </c:strRef>
          </c:cat>
          <c:val>
            <c:numRef>
              <c:f>'1-GRP-reduziert'!$K$49:$K$55</c:f>
              <c:numCache>
                <c:formatCode>General</c:formatCode>
                <c:ptCount val="7"/>
                <c:pt idx="0">
                  <c:v>5</c:v>
                </c:pt>
                <c:pt idx="1">
                  <c:v>15</c:v>
                </c:pt>
                <c:pt idx="2">
                  <c:v>26</c:v>
                </c:pt>
                <c:pt idx="3">
                  <c:v>10</c:v>
                </c:pt>
                <c:pt idx="4">
                  <c:v>14</c:v>
                </c:pt>
                <c:pt idx="5">
                  <c:v>16</c:v>
                </c:pt>
                <c:pt idx="6">
                  <c:v>22</c:v>
                </c:pt>
              </c:numCache>
            </c:numRef>
          </c:val>
          <c:extLst>
            <c:ext xmlns:c16="http://schemas.microsoft.com/office/drawing/2014/chart" uri="{C3380CC4-5D6E-409C-BE32-E72D297353CC}">
              <c16:uniqueId val="{0000000E-CBAC-4AAC-A0D2-9E498B96D979}"/>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6.4774024647587636E-2"/>
          <c:y val="0"/>
          <c:w val="0.87228041546945756"/>
          <c:h val="0.9872715513401934"/>
        </c:manualLayout>
      </c:layout>
      <c:doughnutChart>
        <c:varyColors val="1"/>
        <c:ser>
          <c:idx val="0"/>
          <c:order val="0"/>
          <c:spPr>
            <a:solidFill>
              <a:schemeClr val="accent5">
                <a:lumMod val="20000"/>
                <a:lumOff val="80000"/>
              </a:schemeClr>
            </a:solidFill>
            <a:ln>
              <a:noFill/>
            </a:ln>
          </c:spPr>
          <c:dPt>
            <c:idx val="5"/>
            <c:bubble3D val="0"/>
            <c:spPr>
              <a:solidFill>
                <a:schemeClr val="bg1"/>
              </a:solidFill>
              <a:ln>
                <a:noFill/>
              </a:ln>
            </c:spPr>
            <c:extLst>
              <c:ext xmlns:c16="http://schemas.microsoft.com/office/drawing/2014/chart" uri="{C3380CC4-5D6E-409C-BE32-E72D297353CC}">
                <c16:uniqueId val="{00000001-738E-4837-ACB8-5C7D9C3D9F8E}"/>
              </c:ext>
            </c:extLst>
          </c:dPt>
          <c:val>
            <c:numRef>
              <c:f>'1-GRP-reduziert'!$L$17:$L$22</c:f>
              <c:numCache>
                <c:formatCode>0"%"</c:formatCode>
                <c:ptCount val="6"/>
                <c:pt idx="0">
                  <c:v>75</c:v>
                </c:pt>
                <c:pt idx="5" formatCode="General">
                  <c:v>25</c:v>
                </c:pt>
              </c:numCache>
            </c:numRef>
          </c:val>
          <c:extLst>
            <c:ext xmlns:c16="http://schemas.microsoft.com/office/drawing/2014/chart" uri="{C3380CC4-5D6E-409C-BE32-E72D297353CC}">
              <c16:uniqueId val="{00000002-738E-4837-ACB8-5C7D9C3D9F8E}"/>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6.2984409622827531E-2"/>
          <c:w val="0.92724336511795413"/>
          <c:h val="0.93701559037717241"/>
        </c:manualLayout>
      </c:layout>
      <c:doughnutChart>
        <c:varyColors val="1"/>
        <c:ser>
          <c:idx val="1"/>
          <c:order val="1"/>
          <c:spPr>
            <a:ln w="9525"/>
          </c:spPr>
          <c:dPt>
            <c:idx val="0"/>
            <c:bubble3D val="0"/>
            <c:spPr>
              <a:solidFill>
                <a:srgbClr val="4DAA50"/>
              </a:solidFill>
              <a:ln w="9525">
                <a:solidFill>
                  <a:schemeClr val="lt1"/>
                </a:solidFill>
              </a:ln>
              <a:effectLst/>
            </c:spPr>
            <c:extLst>
              <c:ext xmlns:c16="http://schemas.microsoft.com/office/drawing/2014/chart" uri="{C3380CC4-5D6E-409C-BE32-E72D297353CC}">
                <c16:uniqueId val="{00000001-24D5-47B1-9E10-84C0B6EB1816}"/>
              </c:ext>
            </c:extLst>
          </c:dPt>
          <c:dPt>
            <c:idx val="1"/>
            <c:bubble3D val="0"/>
            <c:spPr>
              <a:solidFill>
                <a:srgbClr val="89CACD"/>
              </a:solidFill>
              <a:ln w="9525">
                <a:solidFill>
                  <a:schemeClr val="lt1"/>
                </a:solidFill>
              </a:ln>
              <a:effectLst/>
            </c:spPr>
            <c:extLst>
              <c:ext xmlns:c16="http://schemas.microsoft.com/office/drawing/2014/chart" uri="{C3380CC4-5D6E-409C-BE32-E72D297353CC}">
                <c16:uniqueId val="{00000003-24D5-47B1-9E10-84C0B6EB1816}"/>
              </c:ext>
            </c:extLst>
          </c:dPt>
          <c:dPt>
            <c:idx val="2"/>
            <c:bubble3D val="0"/>
            <c:spPr>
              <a:solidFill>
                <a:srgbClr val="A5D867"/>
              </a:solidFill>
              <a:ln w="9525">
                <a:solidFill>
                  <a:schemeClr val="lt1"/>
                </a:solidFill>
              </a:ln>
              <a:effectLst/>
            </c:spPr>
            <c:extLst>
              <c:ext xmlns:c16="http://schemas.microsoft.com/office/drawing/2014/chart" uri="{C3380CC4-5D6E-409C-BE32-E72D297353CC}">
                <c16:uniqueId val="{00000005-24D5-47B1-9E10-84C0B6EB1816}"/>
              </c:ext>
            </c:extLst>
          </c:dPt>
          <c:dPt>
            <c:idx val="3"/>
            <c:bubble3D val="0"/>
            <c:spPr>
              <a:solidFill>
                <a:srgbClr val="3C4981"/>
              </a:solidFill>
              <a:ln w="9525">
                <a:solidFill>
                  <a:schemeClr val="lt1"/>
                </a:solidFill>
              </a:ln>
              <a:effectLst/>
            </c:spPr>
            <c:extLst>
              <c:ext xmlns:c16="http://schemas.microsoft.com/office/drawing/2014/chart" uri="{C3380CC4-5D6E-409C-BE32-E72D297353CC}">
                <c16:uniqueId val="{00000007-24D5-47B1-9E10-84C0B6EB1816}"/>
              </c:ext>
            </c:extLst>
          </c:dPt>
          <c:dPt>
            <c:idx val="4"/>
            <c:bubble3D val="0"/>
            <c:spPr>
              <a:solidFill>
                <a:srgbClr val="007C92"/>
              </a:solidFill>
              <a:ln w="9525">
                <a:solidFill>
                  <a:schemeClr val="lt1"/>
                </a:solidFill>
              </a:ln>
              <a:effectLst/>
            </c:spPr>
            <c:extLst>
              <c:ext xmlns:c16="http://schemas.microsoft.com/office/drawing/2014/chart" uri="{C3380CC4-5D6E-409C-BE32-E72D297353CC}">
                <c16:uniqueId val="{00000009-24D5-47B1-9E10-84C0B6EB1816}"/>
              </c:ext>
            </c:extLst>
          </c:dPt>
          <c:dPt>
            <c:idx val="5"/>
            <c:bubble3D val="0"/>
            <c:spPr>
              <a:solidFill>
                <a:schemeClr val="bg1">
                  <a:lumMod val="65000"/>
                </a:schemeClr>
              </a:solidFill>
              <a:ln w="9525">
                <a:solidFill>
                  <a:schemeClr val="lt1"/>
                </a:solidFill>
              </a:ln>
              <a:effectLst/>
            </c:spPr>
            <c:extLst>
              <c:ext xmlns:c16="http://schemas.microsoft.com/office/drawing/2014/chart" uri="{C3380CC4-5D6E-409C-BE32-E72D297353CC}">
                <c16:uniqueId val="{0000000B-24D5-47B1-9E10-84C0B6EB1816}"/>
              </c:ext>
            </c:extLst>
          </c:dPt>
          <c:cat>
            <c:strRef>
              <c:f>'1-GRP-reduziert'!$I$17:$I$22</c:f>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f>'1-GRP-reduziert'!$K$17:$K$22</c:f>
              <c:numCache>
                <c:formatCode>General</c:formatCode>
                <c:ptCount val="6"/>
                <c:pt idx="0">
                  <c:v>5</c:v>
                </c:pt>
                <c:pt idx="1">
                  <c:v>5</c:v>
                </c:pt>
                <c:pt idx="2">
                  <c:v>10</c:v>
                </c:pt>
                <c:pt idx="3">
                  <c:v>20</c:v>
                </c:pt>
                <c:pt idx="4">
                  <c:v>35</c:v>
                </c:pt>
                <c:pt idx="5">
                  <c:v>25</c:v>
                </c:pt>
              </c:numCache>
            </c:numRef>
          </c:val>
          <c:extLst>
            <c:ext xmlns:c16="http://schemas.microsoft.com/office/drawing/2014/chart" uri="{C3380CC4-5D6E-409C-BE32-E72D297353CC}">
              <c16:uniqueId val="{0000000C-24D5-47B1-9E10-84C0B6EB1816}"/>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E-24D5-47B1-9E10-84C0B6EB1816}"/>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10-24D5-47B1-9E10-84C0B6EB1816}"/>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12-24D5-47B1-9E10-84C0B6EB1816}"/>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4-24D5-47B1-9E10-84C0B6EB1816}"/>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6-24D5-47B1-9E10-84C0B6EB1816}"/>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8-24D5-47B1-9E10-84C0B6EB1816}"/>
                    </c:ext>
                  </c:extLst>
                </c:dPt>
                <c:cat>
                  <c:strRef>
                    <c:extLst>
                      <c:ext uri="{02D57815-91ED-43cb-92C2-25804820EDAC}">
                        <c15:formulaRef>
                          <c15:sqref>'1-GRP-reduziert'!$I$17:$I$22</c15:sqref>
                        </c15:formulaRef>
                      </c:ext>
                    </c:extLst>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extLst>
                      <c:ext uri="{02D57815-91ED-43cb-92C2-25804820EDAC}">
                        <c15:formulaRef>
                          <c15:sqref>'1-GRP-reduziert'!$J$17:$J$22</c15:sqref>
                        </c15:formulaRef>
                      </c:ext>
                    </c:extLst>
                    <c:numCache>
                      <c:formatCode>General</c:formatCode>
                      <c:ptCount val="6"/>
                    </c:numCache>
                  </c:numRef>
                </c:val>
                <c:extLst>
                  <c:ext xmlns:c16="http://schemas.microsoft.com/office/drawing/2014/chart" uri="{C3380CC4-5D6E-409C-BE32-E72D297353CC}">
                    <c16:uniqueId val="{00000019-24D5-47B1-9E10-84C0B6EB1816}"/>
                  </c:ext>
                </c:extLst>
              </c15:ser>
            </c15:filteredPieSeries>
          </c:ext>
        </c:extLst>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de-DE"/>
    </a:p>
  </c:txPr>
  <c:printSettings>
    <c:headerFooter>
      <c:oddFooter>&amp;L&amp;"Arial,Standard"&amp;8&amp;M01+027Februar 2023 / Copyright: DGNB &amp;Z&amp;"Arial,Standard"&amp;8&amp;M01+027Seite 1 / X&amp;R&amp;"Arial,Standard"&amp;8&amp;M01+027* = Pflichtinformation</c:oddFooter>
    </c:headerFooter>
    <c:pageMargins b="0.78740157499999996" l="0.7" r="0.7" t="0.78740157499999996"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3904802358491"/>
          <c:y val="0.1921383088421269"/>
          <c:w val="0.84729408492021341"/>
          <c:h val="0.66067386172473708"/>
        </c:manualLayout>
      </c:layout>
      <c:doughnutChart>
        <c:varyColors val="1"/>
        <c:ser>
          <c:idx val="0"/>
          <c:order val="0"/>
          <c:spPr>
            <a:ln>
              <a:solidFill>
                <a:schemeClr val="lt1"/>
              </a:solidFill>
            </a:ln>
          </c:spPr>
          <c:dPt>
            <c:idx val="0"/>
            <c:bubble3D val="0"/>
            <c:spPr>
              <a:solidFill>
                <a:srgbClr val="4DAA50"/>
              </a:solidFill>
              <a:ln>
                <a:solidFill>
                  <a:schemeClr val="lt1"/>
                </a:solidFill>
              </a:ln>
              <a:effectLst/>
            </c:spPr>
            <c:extLst>
              <c:ext xmlns:c16="http://schemas.microsoft.com/office/drawing/2014/chart" uri="{C3380CC4-5D6E-409C-BE32-E72D297353CC}">
                <c16:uniqueId val="{00000001-E7FD-4FE4-9767-0A2E7270F70F}"/>
              </c:ext>
            </c:extLst>
          </c:dPt>
          <c:dPt>
            <c:idx val="1"/>
            <c:bubble3D val="0"/>
            <c:spPr>
              <a:solidFill>
                <a:srgbClr val="89CACD"/>
              </a:solidFill>
              <a:ln>
                <a:solidFill>
                  <a:schemeClr val="lt1"/>
                </a:solidFill>
              </a:ln>
              <a:effectLst/>
            </c:spPr>
            <c:extLst>
              <c:ext xmlns:c16="http://schemas.microsoft.com/office/drawing/2014/chart" uri="{C3380CC4-5D6E-409C-BE32-E72D297353CC}">
                <c16:uniqueId val="{00000003-E7FD-4FE4-9767-0A2E7270F70F}"/>
              </c:ext>
            </c:extLst>
          </c:dPt>
          <c:dPt>
            <c:idx val="2"/>
            <c:bubble3D val="0"/>
            <c:spPr>
              <a:solidFill>
                <a:srgbClr val="A5D867"/>
              </a:solidFill>
              <a:ln>
                <a:solidFill>
                  <a:schemeClr val="lt1"/>
                </a:solidFill>
              </a:ln>
              <a:effectLst/>
            </c:spPr>
            <c:extLst>
              <c:ext xmlns:c16="http://schemas.microsoft.com/office/drawing/2014/chart" uri="{C3380CC4-5D6E-409C-BE32-E72D297353CC}">
                <c16:uniqueId val="{00000005-E7FD-4FE4-9767-0A2E7270F70F}"/>
              </c:ext>
            </c:extLst>
          </c:dPt>
          <c:dPt>
            <c:idx val="3"/>
            <c:bubble3D val="0"/>
            <c:spPr>
              <a:solidFill>
                <a:srgbClr val="3C4981"/>
              </a:solidFill>
              <a:ln>
                <a:solidFill>
                  <a:schemeClr val="lt1"/>
                </a:solidFill>
              </a:ln>
              <a:effectLst/>
            </c:spPr>
            <c:extLst>
              <c:ext xmlns:c16="http://schemas.microsoft.com/office/drawing/2014/chart" uri="{C3380CC4-5D6E-409C-BE32-E72D297353CC}">
                <c16:uniqueId val="{00000007-E7FD-4FE4-9767-0A2E7270F70F}"/>
              </c:ext>
            </c:extLst>
          </c:dPt>
          <c:dPt>
            <c:idx val="4"/>
            <c:bubble3D val="0"/>
            <c:spPr>
              <a:solidFill>
                <a:srgbClr val="007C92"/>
              </a:solidFill>
              <a:ln>
                <a:solidFill>
                  <a:schemeClr val="lt1"/>
                </a:solidFill>
              </a:ln>
              <a:effectLst/>
            </c:spPr>
            <c:extLst>
              <c:ext xmlns:c16="http://schemas.microsoft.com/office/drawing/2014/chart" uri="{C3380CC4-5D6E-409C-BE32-E72D297353CC}">
                <c16:uniqueId val="{00000009-E7FD-4FE4-9767-0A2E7270F70F}"/>
              </c:ext>
            </c:extLst>
          </c:dPt>
          <c:dPt>
            <c:idx val="5"/>
            <c:bubble3D val="0"/>
            <c:spPr>
              <a:solidFill>
                <a:srgbClr val="D2EBB3"/>
              </a:solidFill>
              <a:ln>
                <a:solidFill>
                  <a:schemeClr val="lt1"/>
                </a:solidFill>
              </a:ln>
              <a:effectLst/>
            </c:spPr>
            <c:extLst>
              <c:ext xmlns:c16="http://schemas.microsoft.com/office/drawing/2014/chart" uri="{C3380CC4-5D6E-409C-BE32-E72D297353CC}">
                <c16:uniqueId val="{0000000B-E7FD-4FE4-9767-0A2E7270F70F}"/>
              </c:ext>
            </c:extLst>
          </c:dPt>
          <c:dPt>
            <c:idx val="6"/>
            <c:bubble3D val="0"/>
            <c:spPr>
              <a:solidFill>
                <a:srgbClr val="00ACE9"/>
              </a:solidFill>
              <a:ln>
                <a:solidFill>
                  <a:schemeClr val="lt1"/>
                </a:solidFill>
              </a:ln>
              <a:effectLst/>
            </c:spPr>
            <c:extLst>
              <c:ext xmlns:c16="http://schemas.microsoft.com/office/drawing/2014/chart" uri="{C3380CC4-5D6E-409C-BE32-E72D297353CC}">
                <c16:uniqueId val="{0000000D-E7FD-4FE4-9767-0A2E7270F70F}"/>
              </c:ext>
            </c:extLst>
          </c:dPt>
          <c:dPt>
            <c:idx val="7"/>
            <c:bubble3D val="0"/>
            <c:spPr>
              <a:solidFill>
                <a:srgbClr val="D5E1EE"/>
              </a:solidFill>
              <a:ln>
                <a:solidFill>
                  <a:schemeClr val="lt1"/>
                </a:solidFill>
              </a:ln>
              <a:effectLst/>
            </c:spPr>
            <c:extLst>
              <c:ext xmlns:c16="http://schemas.microsoft.com/office/drawing/2014/chart" uri="{C3380CC4-5D6E-409C-BE32-E72D297353CC}">
                <c16:uniqueId val="{0000000F-E7FD-4FE4-9767-0A2E7270F70F}"/>
              </c:ext>
            </c:extLst>
          </c:dPt>
          <c:dPt>
            <c:idx val="8"/>
            <c:bubble3D val="0"/>
            <c:spPr>
              <a:solidFill>
                <a:schemeClr val="bg1">
                  <a:lumMod val="65000"/>
                </a:schemeClr>
              </a:solidFill>
              <a:ln>
                <a:solidFill>
                  <a:schemeClr val="lt1"/>
                </a:solidFill>
              </a:ln>
              <a:effectLst/>
            </c:spPr>
            <c:extLst>
              <c:ext xmlns:c16="http://schemas.microsoft.com/office/drawing/2014/chart" uri="{C3380CC4-5D6E-409C-BE32-E72D297353CC}">
                <c16:uniqueId val="{00000011-E7FD-4FE4-9767-0A2E7270F70F}"/>
              </c:ext>
            </c:extLst>
          </c:dPt>
          <c:cat>
            <c:strRef>
              <c:f>'1-GRP-reduziert'!$C$17:$C$25</c:f>
              <c:strCache>
                <c:ptCount val="9"/>
                <c:pt idx="0">
                  <c:v>Holz und Holzwerkstoffe</c:v>
                </c:pt>
                <c:pt idx="1">
                  <c:v>Kunststoffe</c:v>
                </c:pt>
                <c:pt idx="2">
                  <c:v>Bituminöse Mischungen </c:v>
                </c:pt>
                <c:pt idx="3">
                  <c:v>Materialmix</c:v>
                </c:pt>
                <c:pt idx="4">
                  <c:v>Elektrik und Elektronik</c:v>
                </c:pt>
                <c:pt idx="5">
                  <c:v>Metalle</c:v>
                </c:pt>
                <c:pt idx="6">
                  <c:v>Gips</c:v>
                </c:pt>
                <c:pt idx="7">
                  <c:v>Glas</c:v>
                </c:pt>
                <c:pt idx="8">
                  <c:v>Mineralische Baustoffe</c:v>
                </c:pt>
              </c:strCache>
            </c:strRef>
          </c:cat>
          <c:val>
            <c:numRef>
              <c:f>'1-GRP-reduziert'!$E$17:$E$25</c:f>
              <c:numCache>
                <c:formatCode>General</c:formatCode>
                <c:ptCount val="9"/>
                <c:pt idx="0">
                  <c:v>20</c:v>
                </c:pt>
                <c:pt idx="1">
                  <c:v>12</c:v>
                </c:pt>
                <c:pt idx="2">
                  <c:v>2</c:v>
                </c:pt>
                <c:pt idx="3">
                  <c:v>5</c:v>
                </c:pt>
                <c:pt idx="4">
                  <c:v>3</c:v>
                </c:pt>
                <c:pt idx="5">
                  <c:v>7</c:v>
                </c:pt>
                <c:pt idx="6">
                  <c:v>3</c:v>
                </c:pt>
                <c:pt idx="7">
                  <c:v>10</c:v>
                </c:pt>
                <c:pt idx="8">
                  <c:v>38</c:v>
                </c:pt>
              </c:numCache>
            </c:numRef>
          </c:val>
          <c:extLst>
            <c:ext xmlns:c16="http://schemas.microsoft.com/office/drawing/2014/chart" uri="{C3380CC4-5D6E-409C-BE32-E72D297353CC}">
              <c16:uniqueId val="{00000012-E7FD-4FE4-9767-0A2E7270F70F}"/>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noFill/>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5234950530933"/>
          <c:y val="0.21174275961949163"/>
          <c:w val="0.2426609371589678"/>
          <c:h val="0.7545511941631144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6.4774024647587636E-2"/>
          <c:y val="0"/>
          <c:w val="0.87228041546945756"/>
          <c:h val="0.9872715513401934"/>
        </c:manualLayout>
      </c:layout>
      <c:doughnutChart>
        <c:varyColors val="1"/>
        <c:ser>
          <c:idx val="0"/>
          <c:order val="0"/>
          <c:spPr>
            <a:solidFill>
              <a:schemeClr val="accent5">
                <a:lumMod val="20000"/>
                <a:lumOff val="80000"/>
              </a:schemeClr>
            </a:solidFill>
            <a:ln>
              <a:noFill/>
            </a:ln>
          </c:spPr>
          <c:dPt>
            <c:idx val="5"/>
            <c:bubble3D val="0"/>
            <c:spPr>
              <a:solidFill>
                <a:schemeClr val="bg1"/>
              </a:solidFill>
              <a:ln>
                <a:noFill/>
              </a:ln>
            </c:spPr>
            <c:extLst>
              <c:ext xmlns:c16="http://schemas.microsoft.com/office/drawing/2014/chart" uri="{C3380CC4-5D6E-409C-BE32-E72D297353CC}">
                <c16:uniqueId val="{00000001-6CA7-4B14-B373-0E8416CCD668}"/>
              </c:ext>
            </c:extLst>
          </c:dPt>
          <c:val>
            <c:numRef>
              <c:f>'2-GRP-reduziert-alt'!$L$17:$L$22</c:f>
              <c:numCache>
                <c:formatCode>0"%"</c:formatCode>
                <c:ptCount val="6"/>
                <c:pt idx="0">
                  <c:v>75</c:v>
                </c:pt>
                <c:pt idx="5" formatCode="General">
                  <c:v>25</c:v>
                </c:pt>
              </c:numCache>
            </c:numRef>
          </c:val>
          <c:extLst>
            <c:ext xmlns:c16="http://schemas.microsoft.com/office/drawing/2014/chart" uri="{C3380CC4-5D6E-409C-BE32-E72D297353CC}">
              <c16:uniqueId val="{00000002-6CA7-4B14-B373-0E8416CCD668}"/>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2614456033706E-2"/>
          <c:y val="3.6238914213361513E-2"/>
          <c:w val="0.89144725846073314"/>
          <c:h val="0.96376108578663844"/>
        </c:manualLayout>
      </c:layout>
      <c:doughnutChart>
        <c:varyColors val="1"/>
        <c:dLbls>
          <c:showLegendKey val="0"/>
          <c:showVal val="0"/>
          <c:showCatName val="0"/>
          <c:showSerName val="0"/>
          <c:showPercent val="0"/>
          <c:showBubbleSize val="0"/>
          <c:showLeaderLines val="0"/>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96182872322721E-3"/>
          <c:y val="5.384950940228838E-2"/>
          <c:w val="0.93745513424750526"/>
          <c:h val="1"/>
        </c:manualLayout>
      </c:layout>
      <c:doughnutChart>
        <c:varyColors val="1"/>
        <c:ser>
          <c:idx val="0"/>
          <c:order val="0"/>
          <c:spPr>
            <a:ln>
              <a:solidFill>
                <a:schemeClr val="lt1"/>
              </a:solidFill>
            </a:ln>
          </c:spPr>
          <c:dPt>
            <c:idx val="0"/>
            <c:bubble3D val="0"/>
            <c:spPr>
              <a:solidFill>
                <a:schemeClr val="accent6">
                  <a:lumMod val="75000"/>
                </a:schemeClr>
              </a:solidFill>
              <a:ln>
                <a:solidFill>
                  <a:schemeClr val="lt1"/>
                </a:solidFill>
              </a:ln>
              <a:effectLst/>
            </c:spPr>
            <c:extLst>
              <c:ext xmlns:c16="http://schemas.microsoft.com/office/drawing/2014/chart" uri="{C3380CC4-5D6E-409C-BE32-E72D297353CC}">
                <c16:uniqueId val="{00000001-ACEA-410F-B8C0-9A43A0D19DFA}"/>
              </c:ext>
            </c:extLst>
          </c:dPt>
          <c:dPt>
            <c:idx val="1"/>
            <c:bubble3D val="0"/>
            <c:spPr>
              <a:solidFill>
                <a:schemeClr val="accent3"/>
              </a:solidFill>
              <a:ln>
                <a:solidFill>
                  <a:schemeClr val="lt1"/>
                </a:solidFill>
              </a:ln>
              <a:effectLst/>
            </c:spPr>
            <c:extLst>
              <c:ext xmlns:c16="http://schemas.microsoft.com/office/drawing/2014/chart" uri="{C3380CC4-5D6E-409C-BE32-E72D297353CC}">
                <c16:uniqueId val="{00000003-ACEA-410F-B8C0-9A43A0D19DFA}"/>
              </c:ext>
            </c:extLst>
          </c:dPt>
          <c:dPt>
            <c:idx val="2"/>
            <c:bubble3D val="0"/>
            <c:spPr>
              <a:solidFill>
                <a:schemeClr val="accent5"/>
              </a:solidFill>
              <a:ln>
                <a:solidFill>
                  <a:schemeClr val="lt1"/>
                </a:solidFill>
              </a:ln>
              <a:effectLst/>
            </c:spPr>
            <c:extLst>
              <c:ext xmlns:c16="http://schemas.microsoft.com/office/drawing/2014/chart" uri="{C3380CC4-5D6E-409C-BE32-E72D297353CC}">
                <c16:uniqueId val="{00000005-ACEA-410F-B8C0-9A43A0D19DFA}"/>
              </c:ext>
            </c:extLst>
          </c:dPt>
          <c:dPt>
            <c:idx val="3"/>
            <c:bubble3D val="0"/>
            <c:spPr>
              <a:solidFill>
                <a:schemeClr val="accent1">
                  <a:lumMod val="60000"/>
                </a:schemeClr>
              </a:solidFill>
              <a:ln>
                <a:solidFill>
                  <a:schemeClr val="lt1"/>
                </a:solidFill>
              </a:ln>
              <a:effectLst/>
            </c:spPr>
            <c:extLst>
              <c:ext xmlns:c16="http://schemas.microsoft.com/office/drawing/2014/chart" uri="{C3380CC4-5D6E-409C-BE32-E72D297353CC}">
                <c16:uniqueId val="{00000007-ACEA-410F-B8C0-9A43A0D19DFA}"/>
              </c:ext>
            </c:extLst>
          </c:dPt>
          <c:dPt>
            <c:idx val="4"/>
            <c:bubble3D val="0"/>
            <c:spPr>
              <a:solidFill>
                <a:schemeClr val="accent3">
                  <a:lumMod val="60000"/>
                </a:schemeClr>
              </a:solidFill>
              <a:ln>
                <a:solidFill>
                  <a:schemeClr val="lt1"/>
                </a:solidFill>
              </a:ln>
              <a:effectLst/>
            </c:spPr>
            <c:extLst>
              <c:ext xmlns:c16="http://schemas.microsoft.com/office/drawing/2014/chart" uri="{C3380CC4-5D6E-409C-BE32-E72D297353CC}">
                <c16:uniqueId val="{00000009-ACEA-410F-B8C0-9A43A0D19DFA}"/>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B-ACEA-410F-B8C0-9A43A0D19DFA}"/>
              </c:ext>
            </c:extLst>
          </c:dPt>
          <c:dPt>
            <c:idx val="6"/>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D-ACEA-410F-B8C0-9A43A0D19DFA}"/>
              </c:ext>
            </c:extLst>
          </c:dPt>
          <c:cat>
            <c:strRef>
              <c:f>'2-GRP-reduziert-alt'!$I$53:$I$59</c:f>
              <c:strCache>
                <c:ptCount val="7"/>
                <c:pt idx="0">
                  <c:v>Wiederverwendung (Vorbereitung)</c:v>
                </c:pt>
                <c:pt idx="1">
                  <c:v>Werkstoffl. Qualitative Wiederverwertung</c:v>
                </c:pt>
                <c:pt idx="2">
                  <c:v>Stoffliche Weiterverwertung</c:v>
                </c:pt>
                <c:pt idx="3">
                  <c:v>Thermische Verwertung</c:v>
                </c:pt>
                <c:pt idx="4">
                  <c:v>Verfüllung</c:v>
                </c:pt>
                <c:pt idx="5">
                  <c:v>Deponierung</c:v>
                </c:pt>
                <c:pt idx="6">
                  <c:v>Entsorgung als gefährlicher Abfall</c:v>
                </c:pt>
              </c:strCache>
            </c:strRef>
          </c:cat>
          <c:val>
            <c:numRef>
              <c:f>'2-GRP-reduziert-alt'!$K$53:$K$59</c:f>
              <c:numCache>
                <c:formatCode>General</c:formatCode>
                <c:ptCount val="7"/>
                <c:pt idx="0">
                  <c:v>5</c:v>
                </c:pt>
                <c:pt idx="1">
                  <c:v>15</c:v>
                </c:pt>
                <c:pt idx="2">
                  <c:v>26</c:v>
                </c:pt>
                <c:pt idx="3">
                  <c:v>10</c:v>
                </c:pt>
                <c:pt idx="4">
                  <c:v>14</c:v>
                </c:pt>
                <c:pt idx="5">
                  <c:v>16</c:v>
                </c:pt>
                <c:pt idx="6">
                  <c:v>22</c:v>
                </c:pt>
              </c:numCache>
            </c:numRef>
          </c:val>
          <c:extLst>
            <c:ext xmlns:c16="http://schemas.microsoft.com/office/drawing/2014/chart" uri="{C3380CC4-5D6E-409C-BE32-E72D297353CC}">
              <c16:uniqueId val="{0000000E-ACEA-410F-B8C0-9A43A0D19DF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6.4774024647587636E-2"/>
          <c:y val="0"/>
          <c:w val="0.87228041546945756"/>
          <c:h val="0.9872715513401934"/>
        </c:manualLayout>
      </c:layout>
      <c:doughnutChart>
        <c:varyColors val="1"/>
        <c:ser>
          <c:idx val="1"/>
          <c:order val="0"/>
          <c:dPt>
            <c:idx val="0"/>
            <c:bubble3D val="0"/>
            <c:spPr>
              <a:solidFill>
                <a:schemeClr val="accent5">
                  <a:lumMod val="20000"/>
                  <a:lumOff val="80000"/>
                </a:schemeClr>
              </a:solidFill>
              <a:ln w="19050">
                <a:noFill/>
              </a:ln>
              <a:effectLst/>
            </c:spPr>
            <c:extLst>
              <c:ext xmlns:c16="http://schemas.microsoft.com/office/drawing/2014/chart" uri="{C3380CC4-5D6E-409C-BE32-E72D297353CC}">
                <c16:uniqueId val="{00000001-4E08-478D-A500-2433FBCD34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E08-478D-A500-2433FBCD34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E08-478D-A500-2433FBCD34A9}"/>
              </c:ext>
            </c:extLst>
          </c:dPt>
          <c:dPt>
            <c:idx val="3"/>
            <c:bubble3D val="0"/>
            <c:spPr>
              <a:solidFill>
                <a:schemeClr val="bg1"/>
              </a:solidFill>
              <a:ln w="19050">
                <a:solidFill>
                  <a:schemeClr val="lt1"/>
                </a:solidFill>
              </a:ln>
              <a:effectLst/>
            </c:spPr>
            <c:extLst>
              <c:ext xmlns:c16="http://schemas.microsoft.com/office/drawing/2014/chart" uri="{C3380CC4-5D6E-409C-BE32-E72D297353CC}">
                <c16:uniqueId val="{00000007-4E08-478D-A500-2433FBCD34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E08-478D-A500-2433FBCD34A9}"/>
              </c:ext>
            </c:extLst>
          </c:dPt>
          <c:dPt>
            <c:idx val="5"/>
            <c:bubble3D val="0"/>
            <c:spPr>
              <a:solidFill>
                <a:schemeClr val="bg1"/>
              </a:solidFill>
              <a:ln w="19050">
                <a:noFill/>
              </a:ln>
              <a:effectLst/>
            </c:spPr>
            <c:extLst>
              <c:ext xmlns:c16="http://schemas.microsoft.com/office/drawing/2014/chart" uri="{C3380CC4-5D6E-409C-BE32-E72D297353CC}">
                <c16:uniqueId val="{0000000B-4E08-478D-A500-2433FBCD34A9}"/>
              </c:ext>
            </c:extLst>
          </c:dPt>
          <c:val>
            <c:numRef>
              <c:f>'1-GRP-vollständig (2)'!$L$30:$L$36</c:f>
              <c:numCache>
                <c:formatCode>0"%"</c:formatCode>
                <c:ptCount val="7"/>
                <c:pt idx="0">
                  <c:v>52</c:v>
                </c:pt>
                <c:pt idx="3" formatCode="General">
                  <c:v>48</c:v>
                </c:pt>
              </c:numCache>
            </c:numRef>
          </c:val>
          <c:extLst>
            <c:ext xmlns:c16="http://schemas.microsoft.com/office/drawing/2014/chart" uri="{C3380CC4-5D6E-409C-BE32-E72D297353CC}">
              <c16:uniqueId val="{0000000C-4E08-478D-A500-2433FBCD34A9}"/>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3904802358491"/>
          <c:y val="0.1921383088421269"/>
          <c:w val="0.84729408492021341"/>
          <c:h val="0.66067386172473708"/>
        </c:manualLayout>
      </c:layout>
      <c:doughnutChart>
        <c:varyColors val="1"/>
        <c:ser>
          <c:idx val="0"/>
          <c:order val="0"/>
          <c:spPr>
            <a:ln>
              <a:solidFill>
                <a:schemeClr val="lt1"/>
              </a:solidFill>
            </a:ln>
          </c:spPr>
          <c:dPt>
            <c:idx val="0"/>
            <c:bubble3D val="0"/>
            <c:spPr>
              <a:solidFill>
                <a:schemeClr val="accent6">
                  <a:lumMod val="75000"/>
                </a:schemeClr>
              </a:solidFill>
              <a:ln>
                <a:solidFill>
                  <a:schemeClr val="lt1"/>
                </a:solidFill>
              </a:ln>
              <a:effectLst/>
            </c:spPr>
            <c:extLst>
              <c:ext xmlns:c16="http://schemas.microsoft.com/office/drawing/2014/chart" uri="{C3380CC4-5D6E-409C-BE32-E72D297353CC}">
                <c16:uniqueId val="{00000001-489E-4435-91F8-F5FEC4986673}"/>
              </c:ext>
            </c:extLst>
          </c:dPt>
          <c:dPt>
            <c:idx val="1"/>
            <c:bubble3D val="0"/>
            <c:spPr>
              <a:solidFill>
                <a:schemeClr val="accent3"/>
              </a:solidFill>
              <a:ln>
                <a:solidFill>
                  <a:schemeClr val="lt1"/>
                </a:solidFill>
              </a:ln>
              <a:effectLst/>
            </c:spPr>
            <c:extLst>
              <c:ext xmlns:c16="http://schemas.microsoft.com/office/drawing/2014/chart" uri="{C3380CC4-5D6E-409C-BE32-E72D297353CC}">
                <c16:uniqueId val="{00000003-489E-4435-91F8-F5FEC4986673}"/>
              </c:ext>
            </c:extLst>
          </c:dPt>
          <c:dPt>
            <c:idx val="2"/>
            <c:bubble3D val="0"/>
            <c:spPr>
              <a:solidFill>
                <a:schemeClr val="accent5"/>
              </a:solidFill>
              <a:ln>
                <a:solidFill>
                  <a:schemeClr val="lt1"/>
                </a:solidFill>
              </a:ln>
              <a:effectLst/>
            </c:spPr>
            <c:extLst>
              <c:ext xmlns:c16="http://schemas.microsoft.com/office/drawing/2014/chart" uri="{C3380CC4-5D6E-409C-BE32-E72D297353CC}">
                <c16:uniqueId val="{00000005-489E-4435-91F8-F5FEC4986673}"/>
              </c:ext>
            </c:extLst>
          </c:dPt>
          <c:dPt>
            <c:idx val="3"/>
            <c:bubble3D val="0"/>
            <c:spPr>
              <a:solidFill>
                <a:schemeClr val="accent1">
                  <a:lumMod val="60000"/>
                </a:schemeClr>
              </a:solidFill>
              <a:ln>
                <a:solidFill>
                  <a:schemeClr val="lt1"/>
                </a:solidFill>
              </a:ln>
              <a:effectLst/>
            </c:spPr>
            <c:extLst>
              <c:ext xmlns:c16="http://schemas.microsoft.com/office/drawing/2014/chart" uri="{C3380CC4-5D6E-409C-BE32-E72D297353CC}">
                <c16:uniqueId val="{00000007-489E-4435-91F8-F5FEC4986673}"/>
              </c:ext>
            </c:extLst>
          </c:dPt>
          <c:dPt>
            <c:idx val="4"/>
            <c:bubble3D val="0"/>
            <c:spPr>
              <a:solidFill>
                <a:schemeClr val="accent3">
                  <a:lumMod val="60000"/>
                </a:schemeClr>
              </a:solidFill>
              <a:ln>
                <a:solidFill>
                  <a:schemeClr val="lt1"/>
                </a:solidFill>
              </a:ln>
              <a:effectLst/>
            </c:spPr>
            <c:extLst>
              <c:ext xmlns:c16="http://schemas.microsoft.com/office/drawing/2014/chart" uri="{C3380CC4-5D6E-409C-BE32-E72D297353CC}">
                <c16:uniqueId val="{00000009-489E-4435-91F8-F5FEC4986673}"/>
              </c:ext>
            </c:extLst>
          </c:dPt>
          <c:dPt>
            <c:idx val="5"/>
            <c:bubble3D val="0"/>
            <c:spPr>
              <a:solidFill>
                <a:schemeClr val="accent5">
                  <a:lumMod val="60000"/>
                </a:schemeClr>
              </a:solidFill>
              <a:ln>
                <a:solidFill>
                  <a:schemeClr val="lt1"/>
                </a:solidFill>
              </a:ln>
              <a:effectLst/>
            </c:spPr>
            <c:extLst>
              <c:ext xmlns:c16="http://schemas.microsoft.com/office/drawing/2014/chart" uri="{C3380CC4-5D6E-409C-BE32-E72D297353CC}">
                <c16:uniqueId val="{0000000B-489E-4435-91F8-F5FEC4986673}"/>
              </c:ext>
            </c:extLst>
          </c:dPt>
          <c:dPt>
            <c:idx val="6"/>
            <c:bubble3D val="0"/>
            <c:spPr>
              <a:solidFill>
                <a:schemeClr val="accent1">
                  <a:lumMod val="80000"/>
                  <a:lumOff val="20000"/>
                </a:schemeClr>
              </a:solidFill>
              <a:ln>
                <a:solidFill>
                  <a:schemeClr val="lt1"/>
                </a:solidFill>
              </a:ln>
              <a:effectLst/>
            </c:spPr>
            <c:extLst>
              <c:ext xmlns:c16="http://schemas.microsoft.com/office/drawing/2014/chart" uri="{C3380CC4-5D6E-409C-BE32-E72D297353CC}">
                <c16:uniqueId val="{0000000D-489E-4435-91F8-F5FEC4986673}"/>
              </c:ext>
            </c:extLst>
          </c:dPt>
          <c:dPt>
            <c:idx val="7"/>
            <c:bubble3D val="0"/>
            <c:spPr>
              <a:solidFill>
                <a:schemeClr val="accent3">
                  <a:lumMod val="80000"/>
                  <a:lumOff val="20000"/>
                </a:schemeClr>
              </a:solidFill>
              <a:ln>
                <a:solidFill>
                  <a:schemeClr val="lt1"/>
                </a:solidFill>
              </a:ln>
              <a:effectLst/>
            </c:spPr>
            <c:extLst>
              <c:ext xmlns:c16="http://schemas.microsoft.com/office/drawing/2014/chart" uri="{C3380CC4-5D6E-409C-BE32-E72D297353CC}">
                <c16:uniqueId val="{0000000F-489E-4435-91F8-F5FEC4986673}"/>
              </c:ext>
            </c:extLst>
          </c:dPt>
          <c:dPt>
            <c:idx val="8"/>
            <c:bubble3D val="0"/>
            <c:spPr>
              <a:solidFill>
                <a:schemeClr val="bg1">
                  <a:lumMod val="65000"/>
                </a:schemeClr>
              </a:solidFill>
              <a:ln>
                <a:solidFill>
                  <a:schemeClr val="lt1"/>
                </a:solidFill>
              </a:ln>
              <a:effectLst/>
            </c:spPr>
            <c:extLst>
              <c:ext xmlns:c16="http://schemas.microsoft.com/office/drawing/2014/chart" uri="{C3380CC4-5D6E-409C-BE32-E72D297353CC}">
                <c16:uniqueId val="{00000011-489E-4435-91F8-F5FEC4986673}"/>
              </c:ext>
            </c:extLst>
          </c:dPt>
          <c:cat>
            <c:strRef>
              <c:f>'2-GRP-reduziert-alt'!$C$17:$C$25</c:f>
              <c:strCache>
                <c:ptCount val="9"/>
                <c:pt idx="0">
                  <c:v>Holz und Holzwerkstoffe</c:v>
                </c:pt>
                <c:pt idx="1">
                  <c:v>Kunststoffe</c:v>
                </c:pt>
                <c:pt idx="2">
                  <c:v>Bituminöse Mischungen </c:v>
                </c:pt>
                <c:pt idx="3">
                  <c:v>Materialmix</c:v>
                </c:pt>
                <c:pt idx="4">
                  <c:v>Elektrik und Elektronik</c:v>
                </c:pt>
                <c:pt idx="5">
                  <c:v>Metalle</c:v>
                </c:pt>
                <c:pt idx="6">
                  <c:v>Gips</c:v>
                </c:pt>
                <c:pt idx="7">
                  <c:v>Glas</c:v>
                </c:pt>
                <c:pt idx="8">
                  <c:v>Mineralische Baustoffe</c:v>
                </c:pt>
              </c:strCache>
            </c:strRef>
          </c:cat>
          <c:val>
            <c:numRef>
              <c:f>'2-GRP-reduziert-alt'!$E$17:$E$25</c:f>
              <c:numCache>
                <c:formatCode>General</c:formatCode>
                <c:ptCount val="9"/>
                <c:pt idx="0">
                  <c:v>20</c:v>
                </c:pt>
                <c:pt idx="1">
                  <c:v>12</c:v>
                </c:pt>
                <c:pt idx="2">
                  <c:v>2</c:v>
                </c:pt>
                <c:pt idx="3">
                  <c:v>5</c:v>
                </c:pt>
                <c:pt idx="4">
                  <c:v>3</c:v>
                </c:pt>
                <c:pt idx="5">
                  <c:v>7</c:v>
                </c:pt>
                <c:pt idx="6">
                  <c:v>3</c:v>
                </c:pt>
                <c:pt idx="7">
                  <c:v>10</c:v>
                </c:pt>
                <c:pt idx="8">
                  <c:v>38</c:v>
                </c:pt>
              </c:numCache>
            </c:numRef>
          </c:val>
          <c:extLst>
            <c:ext xmlns:c16="http://schemas.microsoft.com/office/drawing/2014/chart" uri="{C3380CC4-5D6E-409C-BE32-E72D297353CC}">
              <c16:uniqueId val="{00000012-489E-4435-91F8-F5FEC4986673}"/>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noFill/>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1281499648607"/>
          <c:y val="0.16492030674936584"/>
          <c:w val="0.33686301507393546"/>
          <c:h val="0.68878136043050486"/>
        </c:manualLayout>
      </c:layout>
      <c:doughnutChart>
        <c:varyColors val="1"/>
        <c:dLbls>
          <c:showLegendKey val="0"/>
          <c:showVal val="0"/>
          <c:showCatName val="0"/>
          <c:showSerName val="0"/>
          <c:showPercent val="1"/>
          <c:showBubbleSize val="0"/>
          <c:showLeaderLines val="0"/>
        </c:dLbls>
        <c:firstSliceAng val="180"/>
        <c:holeSize val="50"/>
      </c:doughnutChart>
      <c:spPr>
        <a:noFill/>
        <a:ln>
          <a:noFill/>
        </a:ln>
        <a:effectLst/>
      </c:spPr>
    </c:plotArea>
    <c:legend>
      <c:legendPos val="r"/>
      <c:layout>
        <c:manualLayout>
          <c:xMode val="edge"/>
          <c:yMode val="edge"/>
          <c:x val="0.62236926566244433"/>
          <c:y val="0.1611144215081223"/>
          <c:w val="0.35501469245692119"/>
          <c:h val="0.6794247002908419"/>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5234950530933"/>
          <c:y val="0.21174275961949163"/>
          <c:w val="0.2426609371589678"/>
          <c:h val="0.7545511941631144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6.2984409622827531E-2"/>
          <c:w val="0.92724336511795413"/>
          <c:h val="0.93701559037717241"/>
        </c:manualLayout>
      </c:layout>
      <c:doughnutChart>
        <c:varyColors val="1"/>
        <c:ser>
          <c:idx val="1"/>
          <c:order val="1"/>
          <c:spPr>
            <a:ln w="9525"/>
          </c:spPr>
          <c:dPt>
            <c:idx val="0"/>
            <c:bubble3D val="0"/>
            <c:spPr>
              <a:solidFill>
                <a:schemeClr val="accent6">
                  <a:lumMod val="75000"/>
                </a:schemeClr>
              </a:solidFill>
              <a:ln w="9525">
                <a:solidFill>
                  <a:schemeClr val="lt1"/>
                </a:solidFill>
              </a:ln>
              <a:effectLst/>
            </c:spPr>
            <c:extLst>
              <c:ext xmlns:c16="http://schemas.microsoft.com/office/drawing/2014/chart" uri="{C3380CC4-5D6E-409C-BE32-E72D297353CC}">
                <c16:uniqueId val="{00000001-6E01-4FD3-933F-DFE08476BE70}"/>
              </c:ext>
            </c:extLst>
          </c:dPt>
          <c:dPt>
            <c:idx val="1"/>
            <c:bubble3D val="0"/>
            <c:spPr>
              <a:solidFill>
                <a:schemeClr val="accent3"/>
              </a:solidFill>
              <a:ln w="9525">
                <a:solidFill>
                  <a:schemeClr val="lt1"/>
                </a:solidFill>
              </a:ln>
              <a:effectLst/>
            </c:spPr>
            <c:extLst>
              <c:ext xmlns:c16="http://schemas.microsoft.com/office/drawing/2014/chart" uri="{C3380CC4-5D6E-409C-BE32-E72D297353CC}">
                <c16:uniqueId val="{00000003-6E01-4FD3-933F-DFE08476BE70}"/>
              </c:ext>
            </c:extLst>
          </c:dPt>
          <c:dPt>
            <c:idx val="2"/>
            <c:bubble3D val="0"/>
            <c:spPr>
              <a:solidFill>
                <a:schemeClr val="accent5"/>
              </a:solidFill>
              <a:ln w="9525">
                <a:solidFill>
                  <a:schemeClr val="lt1"/>
                </a:solidFill>
              </a:ln>
              <a:effectLst/>
            </c:spPr>
            <c:extLst>
              <c:ext xmlns:c16="http://schemas.microsoft.com/office/drawing/2014/chart" uri="{C3380CC4-5D6E-409C-BE32-E72D297353CC}">
                <c16:uniqueId val="{00000005-6E01-4FD3-933F-DFE08476BE70}"/>
              </c:ext>
            </c:extLst>
          </c:dPt>
          <c:dPt>
            <c:idx val="3"/>
            <c:bubble3D val="0"/>
            <c:spPr>
              <a:solidFill>
                <a:schemeClr val="accent1">
                  <a:lumMod val="60000"/>
                </a:schemeClr>
              </a:solidFill>
              <a:ln w="9525">
                <a:solidFill>
                  <a:schemeClr val="lt1"/>
                </a:solidFill>
              </a:ln>
              <a:effectLst/>
            </c:spPr>
            <c:extLst>
              <c:ext xmlns:c16="http://schemas.microsoft.com/office/drawing/2014/chart" uri="{C3380CC4-5D6E-409C-BE32-E72D297353CC}">
                <c16:uniqueId val="{00000007-6E01-4FD3-933F-DFE08476BE70}"/>
              </c:ext>
            </c:extLst>
          </c:dPt>
          <c:dPt>
            <c:idx val="4"/>
            <c:bubble3D val="0"/>
            <c:spPr>
              <a:solidFill>
                <a:schemeClr val="accent3">
                  <a:lumMod val="60000"/>
                </a:schemeClr>
              </a:solidFill>
              <a:ln w="9525">
                <a:solidFill>
                  <a:schemeClr val="lt1"/>
                </a:solidFill>
              </a:ln>
              <a:effectLst/>
            </c:spPr>
            <c:extLst>
              <c:ext xmlns:c16="http://schemas.microsoft.com/office/drawing/2014/chart" uri="{C3380CC4-5D6E-409C-BE32-E72D297353CC}">
                <c16:uniqueId val="{00000009-6E01-4FD3-933F-DFE08476BE70}"/>
              </c:ext>
            </c:extLst>
          </c:dPt>
          <c:dPt>
            <c:idx val="5"/>
            <c:bubble3D val="0"/>
            <c:spPr>
              <a:solidFill>
                <a:schemeClr val="bg1">
                  <a:lumMod val="65000"/>
                </a:schemeClr>
              </a:solidFill>
              <a:ln w="9525">
                <a:solidFill>
                  <a:schemeClr val="lt1"/>
                </a:solidFill>
              </a:ln>
              <a:effectLst/>
            </c:spPr>
            <c:extLst>
              <c:ext xmlns:c16="http://schemas.microsoft.com/office/drawing/2014/chart" uri="{C3380CC4-5D6E-409C-BE32-E72D297353CC}">
                <c16:uniqueId val="{0000000B-6E01-4FD3-933F-DFE08476BE70}"/>
              </c:ext>
            </c:extLst>
          </c:dPt>
          <c:cat>
            <c:strRef>
              <c:f>'2-GRP-reduziert-alt'!$I$17:$I$22</c:f>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f>'2-GRP-reduziert-alt'!$K$17:$K$22</c:f>
              <c:numCache>
                <c:formatCode>General</c:formatCode>
                <c:ptCount val="6"/>
                <c:pt idx="0">
                  <c:v>5</c:v>
                </c:pt>
                <c:pt idx="1">
                  <c:v>5</c:v>
                </c:pt>
                <c:pt idx="2">
                  <c:v>10</c:v>
                </c:pt>
                <c:pt idx="3">
                  <c:v>20</c:v>
                </c:pt>
                <c:pt idx="4">
                  <c:v>35</c:v>
                </c:pt>
                <c:pt idx="5">
                  <c:v>25</c:v>
                </c:pt>
              </c:numCache>
            </c:numRef>
          </c:val>
          <c:extLst>
            <c:ext xmlns:c16="http://schemas.microsoft.com/office/drawing/2014/chart" uri="{C3380CC4-5D6E-409C-BE32-E72D297353CC}">
              <c16:uniqueId val="{0000000C-6E01-4FD3-933F-DFE08476BE70}"/>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E01-4FD3-933F-DFE08476BE70}"/>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10-6E01-4FD3-933F-DFE08476BE70}"/>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12-6E01-4FD3-933F-DFE08476BE70}"/>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4-6E01-4FD3-933F-DFE08476BE70}"/>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6-6E01-4FD3-933F-DFE08476BE70}"/>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8-6E01-4FD3-933F-DFE08476BE70}"/>
                    </c:ext>
                  </c:extLst>
                </c:dPt>
                <c:cat>
                  <c:strRef>
                    <c:extLst>
                      <c:ext uri="{02D57815-91ED-43cb-92C2-25804820EDAC}">
                        <c15:formulaRef>
                          <c15:sqref>'2-GRP-reduziert-alt'!$I$17:$I$22</c15:sqref>
                        </c15:formulaRef>
                      </c:ext>
                    </c:extLst>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extLst>
                      <c:ext uri="{02D57815-91ED-43cb-92C2-25804820EDAC}">
                        <c15:formulaRef>
                          <c15:sqref>'2-GRP-reduziert-alt'!$J$17:$J$22</c15:sqref>
                        </c15:formulaRef>
                      </c:ext>
                    </c:extLst>
                    <c:numCache>
                      <c:formatCode>General</c:formatCode>
                      <c:ptCount val="6"/>
                    </c:numCache>
                  </c:numRef>
                </c:val>
                <c:extLst>
                  <c:ext xmlns:c16="http://schemas.microsoft.com/office/drawing/2014/chart" uri="{C3380CC4-5D6E-409C-BE32-E72D297353CC}">
                    <c16:uniqueId val="{00000019-6E01-4FD3-933F-DFE08476BE70}"/>
                  </c:ext>
                </c:extLst>
              </c15:ser>
            </c15:filteredPieSeries>
          </c:ext>
        </c:extLst>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8.5446226416629911E-2"/>
          <c:y val="1.2763544216563895E-2"/>
          <c:w val="0.87228041546945756"/>
          <c:h val="0.9872715513401934"/>
        </c:manualLayout>
      </c:layout>
      <c:doughnutChart>
        <c:varyColors val="1"/>
        <c:ser>
          <c:idx val="0"/>
          <c:order val="0"/>
          <c:dPt>
            <c:idx val="0"/>
            <c:bubble3D val="0"/>
            <c:spPr>
              <a:solidFill>
                <a:schemeClr val="accent5">
                  <a:lumMod val="20000"/>
                  <a:lumOff val="80000"/>
                </a:schemeClr>
              </a:solidFill>
              <a:ln>
                <a:noFill/>
              </a:ln>
            </c:spPr>
            <c:extLst>
              <c:ext xmlns:c16="http://schemas.microsoft.com/office/drawing/2014/chart" uri="{C3380CC4-5D6E-409C-BE32-E72D297353CC}">
                <c16:uniqueId val="{00000001-FEF5-4E1C-9AA0-0E3CDB3754EA}"/>
              </c:ext>
            </c:extLst>
          </c:dPt>
          <c:dPt>
            <c:idx val="3"/>
            <c:bubble3D val="0"/>
            <c:spPr>
              <a:solidFill>
                <a:schemeClr val="bg1"/>
              </a:solidFill>
              <a:ln>
                <a:noFill/>
              </a:ln>
            </c:spPr>
            <c:extLst>
              <c:ext xmlns:c16="http://schemas.microsoft.com/office/drawing/2014/chart" uri="{C3380CC4-5D6E-409C-BE32-E72D297353CC}">
                <c16:uniqueId val="{00000003-FEF5-4E1C-9AA0-0E3CDB3754EA}"/>
              </c:ext>
            </c:extLst>
          </c:dPt>
          <c:val>
            <c:numRef>
              <c:f>'2-GRP-reduziert-alt'!$L$54:$L$60</c:f>
              <c:numCache>
                <c:formatCode>0"%"</c:formatCode>
                <c:ptCount val="7"/>
                <c:pt idx="0">
                  <c:v>46</c:v>
                </c:pt>
                <c:pt idx="3" formatCode="General">
                  <c:v>62</c:v>
                </c:pt>
              </c:numCache>
            </c:numRef>
          </c:val>
          <c:extLst>
            <c:ext xmlns:c16="http://schemas.microsoft.com/office/drawing/2014/chart" uri="{C3380CC4-5D6E-409C-BE32-E72D297353CC}">
              <c16:uniqueId val="{00000004-FEF5-4E1C-9AA0-0E3CDB3754EA}"/>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4515231050666E-2"/>
          <c:y val="0.15959972393225927"/>
          <c:w val="0.28426389883082798"/>
          <c:h val="0.79187793640471615"/>
        </c:manualLayout>
      </c:layout>
      <c:doughnutChart>
        <c:varyColors val="1"/>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oddHeader>&amp;L&amp;"-,Fett" </c:oddHeader>
    </c:headerFooter>
    <c:pageMargins b="0.78740157499999996" l="0.7" r="0.7" t="0.78740157499999996"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4515231050666E-2"/>
          <c:y val="0.15959972393225927"/>
          <c:w val="0.28426389883082798"/>
          <c:h val="0.7918779364047161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oddHeader>&amp;L&amp;"-,Fett" </c:oddHeader>
    </c:headerFooter>
    <c:pageMargins b="0.78740157499999996" l="0.7" r="0.7" t="0.78740157499999996"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4515231050666E-2"/>
          <c:y val="0.15959972393225927"/>
          <c:w val="0.28426389883082798"/>
          <c:h val="0.79187793640471615"/>
        </c:manualLayout>
      </c:layout>
      <c:doughnutChart>
        <c:varyColors val="1"/>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oddHeader>&amp;L&amp;"-,Fett" </c:oddHeader>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4515231050666E-2"/>
          <c:y val="0.15959972393225927"/>
          <c:w val="0.28426389883082798"/>
          <c:h val="0.7918779364047161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oddHeader>&amp;L&amp;"-,Fett" </c:oddHeader>
    </c:headerFooter>
    <c:pageMargins b="0.78740157499999996" l="0.7" r="0.7" t="0.78740157499999996"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5234950530933"/>
          <c:y val="0.21174275961949163"/>
          <c:w val="0.2426609371589678"/>
          <c:h val="0.7545511941631144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2614456033706E-2"/>
          <c:y val="3.6238914213361513E-2"/>
          <c:w val="0.89144725846073314"/>
          <c:h val="0.96376108578663844"/>
        </c:manualLayout>
      </c:layout>
      <c:doughnutChart>
        <c:varyColors val="1"/>
        <c:ser>
          <c:idx val="0"/>
          <c:order val="0"/>
          <c:spPr>
            <a:ln>
              <a:solidFill>
                <a:schemeClr val="lt1"/>
              </a:solidFill>
            </a:ln>
          </c:spPr>
          <c:dPt>
            <c:idx val="0"/>
            <c:bubble3D val="0"/>
            <c:spPr>
              <a:solidFill>
                <a:srgbClr val="4DAA50"/>
              </a:solidFill>
              <a:ln>
                <a:solidFill>
                  <a:schemeClr val="lt1"/>
                </a:solidFill>
              </a:ln>
              <a:effectLst/>
            </c:spPr>
            <c:extLst>
              <c:ext xmlns:c16="http://schemas.microsoft.com/office/drawing/2014/chart" uri="{C3380CC4-5D6E-409C-BE32-E72D297353CC}">
                <c16:uniqueId val="{00000001-BC12-48BD-810C-B35891F796FE}"/>
              </c:ext>
            </c:extLst>
          </c:dPt>
          <c:dPt>
            <c:idx val="1"/>
            <c:bubble3D val="0"/>
            <c:spPr>
              <a:solidFill>
                <a:srgbClr val="89CACD"/>
              </a:solidFill>
              <a:ln>
                <a:solidFill>
                  <a:schemeClr val="lt1"/>
                </a:solidFill>
              </a:ln>
              <a:effectLst/>
            </c:spPr>
            <c:extLst>
              <c:ext xmlns:c16="http://schemas.microsoft.com/office/drawing/2014/chart" uri="{C3380CC4-5D6E-409C-BE32-E72D297353CC}">
                <c16:uniqueId val="{00000003-BC12-48BD-810C-B35891F796FE}"/>
              </c:ext>
            </c:extLst>
          </c:dPt>
          <c:dPt>
            <c:idx val="2"/>
            <c:bubble3D val="0"/>
            <c:spPr>
              <a:solidFill>
                <a:srgbClr val="A5D867"/>
              </a:solidFill>
              <a:ln>
                <a:solidFill>
                  <a:schemeClr val="lt1"/>
                </a:solidFill>
              </a:ln>
              <a:effectLst/>
            </c:spPr>
            <c:extLst>
              <c:ext xmlns:c16="http://schemas.microsoft.com/office/drawing/2014/chart" uri="{C3380CC4-5D6E-409C-BE32-E72D297353CC}">
                <c16:uniqueId val="{00000005-BC12-48BD-810C-B35891F796FE}"/>
              </c:ext>
            </c:extLst>
          </c:dPt>
          <c:dPt>
            <c:idx val="3"/>
            <c:bubble3D val="0"/>
            <c:spPr>
              <a:solidFill>
                <a:srgbClr val="3C4981"/>
              </a:solidFill>
              <a:ln>
                <a:solidFill>
                  <a:schemeClr val="lt1"/>
                </a:solidFill>
              </a:ln>
              <a:effectLst/>
            </c:spPr>
            <c:extLst>
              <c:ext xmlns:c16="http://schemas.microsoft.com/office/drawing/2014/chart" uri="{C3380CC4-5D6E-409C-BE32-E72D297353CC}">
                <c16:uniqueId val="{00000007-BC12-48BD-810C-B35891F796FE}"/>
              </c:ext>
            </c:extLst>
          </c:dPt>
          <c:dPt>
            <c:idx val="4"/>
            <c:bubble3D val="0"/>
            <c:spPr>
              <a:solidFill>
                <a:srgbClr val="007C92"/>
              </a:solidFill>
              <a:ln>
                <a:solidFill>
                  <a:schemeClr val="lt1"/>
                </a:solidFill>
              </a:ln>
              <a:effectLst/>
            </c:spPr>
            <c:extLst>
              <c:ext xmlns:c16="http://schemas.microsoft.com/office/drawing/2014/chart" uri="{C3380CC4-5D6E-409C-BE32-E72D297353CC}">
                <c16:uniqueId val="{00000009-BC12-48BD-810C-B35891F796FE}"/>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B-BC12-48BD-810C-B35891F796FE}"/>
              </c:ext>
            </c:extLst>
          </c:dPt>
          <c:dPt>
            <c:idx val="6"/>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D-BC12-48BD-810C-B35891F796FE}"/>
              </c:ext>
            </c:extLst>
          </c:dPt>
          <c:cat>
            <c:strRef>
              <c:f>'1-GRP-vollständig (2)'!$I$30:$I$36</c:f>
              <c:strCache>
                <c:ptCount val="7"/>
                <c:pt idx="0">
                  <c:v>Wiederverwendung (Vorbereitung)</c:v>
                </c:pt>
                <c:pt idx="1">
                  <c:v>Werkstoffl. Qualitative Wiederverwertung</c:v>
                </c:pt>
                <c:pt idx="2">
                  <c:v>Stoffliche Weiterverwertung</c:v>
                </c:pt>
                <c:pt idx="3">
                  <c:v>Thermische Verwertung</c:v>
                </c:pt>
                <c:pt idx="4">
                  <c:v>Verfüllung</c:v>
                </c:pt>
                <c:pt idx="5">
                  <c:v>Deponierung</c:v>
                </c:pt>
                <c:pt idx="6">
                  <c:v>Entsorgung als gefährlicher Abfall</c:v>
                </c:pt>
              </c:strCache>
            </c:strRef>
          </c:cat>
          <c:val>
            <c:numRef>
              <c:f>'1-GRP-vollständig (2)'!$K$30:$K$36</c:f>
              <c:numCache>
                <c:formatCode>General</c:formatCode>
                <c:ptCount val="7"/>
                <c:pt idx="0">
                  <c:v>7</c:v>
                </c:pt>
                <c:pt idx="1">
                  <c:v>15</c:v>
                </c:pt>
                <c:pt idx="2">
                  <c:v>30</c:v>
                </c:pt>
                <c:pt idx="3">
                  <c:v>25</c:v>
                </c:pt>
                <c:pt idx="4">
                  <c:v>10</c:v>
                </c:pt>
                <c:pt idx="5">
                  <c:v>10</c:v>
                </c:pt>
                <c:pt idx="6">
                  <c:v>3</c:v>
                </c:pt>
              </c:numCache>
            </c:numRef>
          </c:val>
          <c:extLst>
            <c:ext xmlns:c16="http://schemas.microsoft.com/office/drawing/2014/chart" uri="{C3380CC4-5D6E-409C-BE32-E72D297353CC}">
              <c16:uniqueId val="{0000000E-BC12-48BD-810C-B35891F796FE}"/>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4515231050666E-2"/>
          <c:y val="0.15959972393225927"/>
          <c:w val="0.28426389883082798"/>
          <c:h val="0.79187793640471615"/>
        </c:manualLayout>
      </c:layout>
      <c:doughnutChart>
        <c:varyColors val="1"/>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oddHeader>&amp;L&amp;"-,Fett" </c:oddHeader>
    </c:headerFooter>
    <c:pageMargins b="0.78740157499999996" l="0.7" r="0.7" t="0.78740157499999996"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4515231050666E-2"/>
          <c:y val="0.15959972393225927"/>
          <c:w val="0.28426389883082798"/>
          <c:h val="0.7918779364047161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oddHeader>&amp;L&amp;"-,Fett" </c:oddHeader>
    </c:headerFooter>
    <c:pageMargins b="0.78740157499999996" l="0.7" r="0.7" t="0.78740157499999996"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4515231050666E-2"/>
          <c:y val="0.15959972393225927"/>
          <c:w val="0.28426389883082798"/>
          <c:h val="0.79187793640471615"/>
        </c:manualLayout>
      </c:layout>
      <c:doughnutChart>
        <c:varyColors val="1"/>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oddHeader>&amp;L&amp;"-,Fett" </c:oddHeader>
    </c:headerFooter>
    <c:pageMargins b="0.78740157499999996" l="0.7" r="0.7" t="0.78740157499999996"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4515231050666E-2"/>
          <c:y val="0.15959972393225927"/>
          <c:w val="0.28426389883082798"/>
          <c:h val="0.79187793640471615"/>
        </c:manualLayout>
      </c:layout>
      <c:doughnutChart>
        <c:varyColors val="1"/>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oddHeader>&amp;L&amp;"-,Fett" </c:oddHeader>
    </c:headerFooter>
    <c:pageMargins b="0.78740157499999996" l="0.7" r="0.7" t="0.78740157499999996"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2614456033706E-2"/>
          <c:y val="3.6238914213361513E-2"/>
          <c:w val="0.89144725846073314"/>
          <c:h val="0.96376108578663844"/>
        </c:manualLayout>
      </c:layout>
      <c:doughnutChart>
        <c:varyColors val="1"/>
        <c:dLbls>
          <c:showLegendKey val="0"/>
          <c:showVal val="0"/>
          <c:showCatName val="0"/>
          <c:showSerName val="0"/>
          <c:showPercent val="0"/>
          <c:showBubbleSize val="0"/>
          <c:showLeaderLines val="0"/>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3904802358491"/>
          <c:y val="0.1921383088421269"/>
          <c:w val="0.84729408492021341"/>
          <c:h val="0.66067386172473708"/>
        </c:manualLayout>
      </c:layout>
      <c:doughnutChart>
        <c:varyColors val="1"/>
        <c:ser>
          <c:idx val="0"/>
          <c:order val="0"/>
          <c:spPr>
            <a:ln>
              <a:solidFill>
                <a:schemeClr val="lt1"/>
              </a:solidFill>
            </a:ln>
          </c:spPr>
          <c:dPt>
            <c:idx val="0"/>
            <c:bubble3D val="0"/>
            <c:spPr>
              <a:solidFill>
                <a:schemeClr val="accent6">
                  <a:lumMod val="75000"/>
                </a:schemeClr>
              </a:solidFill>
              <a:ln>
                <a:solidFill>
                  <a:schemeClr val="lt1"/>
                </a:solidFill>
              </a:ln>
              <a:effectLst/>
            </c:spPr>
            <c:extLst>
              <c:ext xmlns:c16="http://schemas.microsoft.com/office/drawing/2014/chart" uri="{C3380CC4-5D6E-409C-BE32-E72D297353CC}">
                <c16:uniqueId val="{00000001-05E8-4E99-8915-D0E21C87A6EF}"/>
              </c:ext>
            </c:extLst>
          </c:dPt>
          <c:dPt>
            <c:idx val="1"/>
            <c:bubble3D val="0"/>
            <c:spPr>
              <a:solidFill>
                <a:schemeClr val="accent3"/>
              </a:solidFill>
              <a:ln>
                <a:solidFill>
                  <a:schemeClr val="lt1"/>
                </a:solidFill>
              </a:ln>
              <a:effectLst/>
            </c:spPr>
            <c:extLst>
              <c:ext xmlns:c16="http://schemas.microsoft.com/office/drawing/2014/chart" uri="{C3380CC4-5D6E-409C-BE32-E72D297353CC}">
                <c16:uniqueId val="{00000003-05E8-4E99-8915-D0E21C87A6EF}"/>
              </c:ext>
            </c:extLst>
          </c:dPt>
          <c:dPt>
            <c:idx val="2"/>
            <c:bubble3D val="0"/>
            <c:spPr>
              <a:solidFill>
                <a:schemeClr val="accent5"/>
              </a:solidFill>
              <a:ln>
                <a:solidFill>
                  <a:schemeClr val="lt1"/>
                </a:solidFill>
              </a:ln>
              <a:effectLst/>
            </c:spPr>
            <c:extLst>
              <c:ext xmlns:c16="http://schemas.microsoft.com/office/drawing/2014/chart" uri="{C3380CC4-5D6E-409C-BE32-E72D297353CC}">
                <c16:uniqueId val="{00000005-05E8-4E99-8915-D0E21C87A6EF}"/>
              </c:ext>
            </c:extLst>
          </c:dPt>
          <c:dPt>
            <c:idx val="3"/>
            <c:bubble3D val="0"/>
            <c:spPr>
              <a:solidFill>
                <a:schemeClr val="accent1">
                  <a:lumMod val="60000"/>
                </a:schemeClr>
              </a:solidFill>
              <a:ln>
                <a:solidFill>
                  <a:schemeClr val="lt1"/>
                </a:solidFill>
              </a:ln>
              <a:effectLst/>
            </c:spPr>
            <c:extLst>
              <c:ext xmlns:c16="http://schemas.microsoft.com/office/drawing/2014/chart" uri="{C3380CC4-5D6E-409C-BE32-E72D297353CC}">
                <c16:uniqueId val="{00000007-05E8-4E99-8915-D0E21C87A6EF}"/>
              </c:ext>
            </c:extLst>
          </c:dPt>
          <c:dPt>
            <c:idx val="4"/>
            <c:bubble3D val="0"/>
            <c:spPr>
              <a:solidFill>
                <a:schemeClr val="accent3">
                  <a:lumMod val="60000"/>
                </a:schemeClr>
              </a:solidFill>
              <a:ln>
                <a:solidFill>
                  <a:schemeClr val="lt1"/>
                </a:solidFill>
              </a:ln>
              <a:effectLst/>
            </c:spPr>
            <c:extLst>
              <c:ext xmlns:c16="http://schemas.microsoft.com/office/drawing/2014/chart" uri="{C3380CC4-5D6E-409C-BE32-E72D297353CC}">
                <c16:uniqueId val="{00000009-05E8-4E99-8915-D0E21C87A6EF}"/>
              </c:ext>
            </c:extLst>
          </c:dPt>
          <c:dPt>
            <c:idx val="5"/>
            <c:bubble3D val="0"/>
            <c:spPr>
              <a:solidFill>
                <a:schemeClr val="accent5">
                  <a:lumMod val="60000"/>
                </a:schemeClr>
              </a:solidFill>
              <a:ln>
                <a:solidFill>
                  <a:schemeClr val="lt1"/>
                </a:solidFill>
              </a:ln>
              <a:effectLst/>
            </c:spPr>
            <c:extLst>
              <c:ext xmlns:c16="http://schemas.microsoft.com/office/drawing/2014/chart" uri="{C3380CC4-5D6E-409C-BE32-E72D297353CC}">
                <c16:uniqueId val="{0000000B-05E8-4E99-8915-D0E21C87A6EF}"/>
              </c:ext>
            </c:extLst>
          </c:dPt>
          <c:dPt>
            <c:idx val="6"/>
            <c:bubble3D val="0"/>
            <c:spPr>
              <a:solidFill>
                <a:schemeClr val="accent1">
                  <a:lumMod val="80000"/>
                  <a:lumOff val="20000"/>
                </a:schemeClr>
              </a:solidFill>
              <a:ln>
                <a:solidFill>
                  <a:schemeClr val="lt1"/>
                </a:solidFill>
              </a:ln>
              <a:effectLst/>
            </c:spPr>
            <c:extLst>
              <c:ext xmlns:c16="http://schemas.microsoft.com/office/drawing/2014/chart" uri="{C3380CC4-5D6E-409C-BE32-E72D297353CC}">
                <c16:uniqueId val="{0000000D-05E8-4E99-8915-D0E21C87A6EF}"/>
              </c:ext>
            </c:extLst>
          </c:dPt>
          <c:dPt>
            <c:idx val="7"/>
            <c:bubble3D val="0"/>
            <c:spPr>
              <a:solidFill>
                <a:schemeClr val="accent3">
                  <a:lumMod val="80000"/>
                  <a:lumOff val="20000"/>
                </a:schemeClr>
              </a:solidFill>
              <a:ln>
                <a:solidFill>
                  <a:schemeClr val="lt1"/>
                </a:solidFill>
              </a:ln>
              <a:effectLst/>
            </c:spPr>
            <c:extLst>
              <c:ext xmlns:c16="http://schemas.microsoft.com/office/drawing/2014/chart" uri="{C3380CC4-5D6E-409C-BE32-E72D297353CC}">
                <c16:uniqueId val="{0000000F-05E8-4E99-8915-D0E21C87A6EF}"/>
              </c:ext>
            </c:extLst>
          </c:dPt>
          <c:dPt>
            <c:idx val="8"/>
            <c:bubble3D val="0"/>
            <c:spPr>
              <a:solidFill>
                <a:schemeClr val="bg1">
                  <a:lumMod val="65000"/>
                </a:schemeClr>
              </a:solidFill>
              <a:ln>
                <a:solidFill>
                  <a:schemeClr val="lt1"/>
                </a:solidFill>
              </a:ln>
              <a:effectLst/>
            </c:spPr>
            <c:extLst>
              <c:ext xmlns:c16="http://schemas.microsoft.com/office/drawing/2014/chart" uri="{C3380CC4-5D6E-409C-BE32-E72D297353CC}">
                <c16:uniqueId val="{00000011-05E8-4E99-8915-D0E21C87A6EF}"/>
              </c:ext>
            </c:extLst>
          </c:dPt>
          <c:cat>
            <c:strRef>
              <c:f>'1_vollständig_Sun'!$C$17:$C$25</c:f>
              <c:strCache>
                <c:ptCount val="9"/>
                <c:pt idx="0">
                  <c:v>Holz und Holzwerkstoffe</c:v>
                </c:pt>
                <c:pt idx="1">
                  <c:v>Kunststoffe</c:v>
                </c:pt>
                <c:pt idx="2">
                  <c:v>Bituminöse Mischungen </c:v>
                </c:pt>
                <c:pt idx="3">
                  <c:v>Materialmix</c:v>
                </c:pt>
                <c:pt idx="4">
                  <c:v>Elektrik und Elektronik</c:v>
                </c:pt>
                <c:pt idx="5">
                  <c:v>Metalle</c:v>
                </c:pt>
                <c:pt idx="6">
                  <c:v>Gips</c:v>
                </c:pt>
                <c:pt idx="7">
                  <c:v>Glas</c:v>
                </c:pt>
                <c:pt idx="8">
                  <c:v>Mineralische Baustoffe</c:v>
                </c:pt>
              </c:strCache>
            </c:strRef>
          </c:cat>
          <c:val>
            <c:numRef>
              <c:f>'1_vollständig_Sun'!$E$17:$E$25</c:f>
              <c:numCache>
                <c:formatCode>General</c:formatCode>
                <c:ptCount val="9"/>
                <c:pt idx="0">
                  <c:v>20</c:v>
                </c:pt>
                <c:pt idx="1">
                  <c:v>12</c:v>
                </c:pt>
                <c:pt idx="2">
                  <c:v>2</c:v>
                </c:pt>
                <c:pt idx="3">
                  <c:v>5</c:v>
                </c:pt>
                <c:pt idx="4">
                  <c:v>3</c:v>
                </c:pt>
                <c:pt idx="5">
                  <c:v>7</c:v>
                </c:pt>
                <c:pt idx="6">
                  <c:v>3</c:v>
                </c:pt>
                <c:pt idx="7">
                  <c:v>10</c:v>
                </c:pt>
                <c:pt idx="8">
                  <c:v>38</c:v>
                </c:pt>
              </c:numCache>
            </c:numRef>
          </c:val>
          <c:extLst>
            <c:ext xmlns:c16="http://schemas.microsoft.com/office/drawing/2014/chart" uri="{C3380CC4-5D6E-409C-BE32-E72D297353CC}">
              <c16:uniqueId val="{00000012-05E8-4E99-8915-D0E21C87A6EF}"/>
            </c:ext>
          </c:extLst>
        </c:ser>
        <c:dLbls>
          <c:showLegendKey val="0"/>
          <c:showVal val="0"/>
          <c:showCatName val="0"/>
          <c:showSerName val="0"/>
          <c:showPercent val="0"/>
          <c:showBubbleSize val="0"/>
          <c:showLeaderLines val="1"/>
        </c:dLbls>
        <c:firstSliceAng val="135"/>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noFill/>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416596702651711"/>
          <c:y val="6.5553000797710106E-2"/>
          <c:w val="0.39665064304978714"/>
          <c:h val="0.62627750926751447"/>
        </c:manualLayout>
      </c:layout>
      <c:doughnutChart>
        <c:varyColors val="1"/>
        <c:dLbls>
          <c:showLegendKey val="0"/>
          <c:showVal val="0"/>
          <c:showCatName val="0"/>
          <c:showSerName val="0"/>
          <c:showPercent val="0"/>
          <c:showBubbleSize val="0"/>
          <c:showLeaderLines val="0"/>
        </c:dLbls>
        <c:firstSliceAng val="0"/>
        <c:holeSize val="53"/>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1281499648607"/>
          <c:y val="0.16492030674936584"/>
          <c:w val="0.33686301507393546"/>
          <c:h val="0.68878136043050486"/>
        </c:manualLayout>
      </c:layout>
      <c:doughnutChart>
        <c:varyColors val="1"/>
        <c:dLbls>
          <c:showLegendKey val="0"/>
          <c:showVal val="0"/>
          <c:showCatName val="0"/>
          <c:showSerName val="0"/>
          <c:showPercent val="1"/>
          <c:showBubbleSize val="0"/>
          <c:showLeaderLines val="0"/>
        </c:dLbls>
        <c:firstSliceAng val="180"/>
        <c:holeSize val="50"/>
      </c:doughnutChart>
      <c:spPr>
        <a:noFill/>
        <a:ln>
          <a:noFill/>
        </a:ln>
        <a:effectLst/>
      </c:spPr>
    </c:plotArea>
    <c:legend>
      <c:legendPos val="r"/>
      <c:layout>
        <c:manualLayout>
          <c:xMode val="edge"/>
          <c:yMode val="edge"/>
          <c:x val="0.62236926566244433"/>
          <c:y val="0.1611144215081223"/>
          <c:w val="0.35501469245692119"/>
          <c:h val="0.6794247002908419"/>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5234950530933"/>
          <c:y val="0.21174275961949163"/>
          <c:w val="0.2426609371589678"/>
          <c:h val="0.7545511941631144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614661183192031E-2"/>
          <c:y val="0.24927871385364228"/>
          <c:w val="0.80761440745768032"/>
          <c:h val="0.75072128614635769"/>
        </c:manualLayout>
      </c:layout>
      <c:barChart>
        <c:barDir val="bar"/>
        <c:grouping val="clustered"/>
        <c:varyColors val="0"/>
        <c:ser>
          <c:idx val="0"/>
          <c:order val="0"/>
          <c:tx>
            <c:strRef>
              <c:f>'1_vollständig_Balken'!$C$55</c:f>
              <c:strCache>
                <c:ptCount val="1"/>
                <c:pt idx="0">
                  <c:v>optimiert</c:v>
                </c:pt>
              </c:strCache>
            </c:strRef>
          </c:tx>
          <c:spPr>
            <a:solidFill>
              <a:schemeClr val="accent1"/>
            </a:solidFill>
            <a:ln>
              <a:solidFill>
                <a:schemeClr val="lt1"/>
              </a:solidFill>
            </a:ln>
            <a:effectLst/>
          </c:spPr>
          <c:invertIfNegative val="0"/>
          <c:val>
            <c:numRef>
              <c:f>'1_vollständig_Balken'!$E$55</c:f>
              <c:numCache>
                <c:formatCode>General</c:formatCode>
                <c:ptCount val="1"/>
                <c:pt idx="0">
                  <c:v>5</c:v>
                </c:pt>
              </c:numCache>
            </c:numRef>
          </c:val>
          <c:extLst>
            <c:ext xmlns:c16="http://schemas.microsoft.com/office/drawing/2014/chart" uri="{C3380CC4-5D6E-409C-BE32-E72D297353CC}">
              <c16:uniqueId val="{00000000-356E-4664-AFBD-0D02B67B09AF}"/>
            </c:ext>
          </c:extLst>
        </c:ser>
        <c:ser>
          <c:idx val="1"/>
          <c:order val="1"/>
          <c:tx>
            <c:strRef>
              <c:f>'1_vollständig_Balken'!$C$56</c:f>
              <c:strCache>
                <c:ptCount val="1"/>
                <c:pt idx="0">
                  <c:v>verbessert</c:v>
                </c:pt>
              </c:strCache>
            </c:strRef>
          </c:tx>
          <c:spPr>
            <a:solidFill>
              <a:schemeClr val="accent3"/>
            </a:solidFill>
            <a:ln>
              <a:solidFill>
                <a:schemeClr val="lt1"/>
              </a:solidFill>
            </a:ln>
            <a:effectLst/>
          </c:spPr>
          <c:invertIfNegative val="0"/>
          <c:val>
            <c:numRef>
              <c:f>'1_vollständig_Balken'!$E$56</c:f>
              <c:numCache>
                <c:formatCode>General</c:formatCode>
                <c:ptCount val="1"/>
                <c:pt idx="0">
                  <c:v>25</c:v>
                </c:pt>
              </c:numCache>
            </c:numRef>
          </c:val>
          <c:extLst>
            <c:ext xmlns:c16="http://schemas.microsoft.com/office/drawing/2014/chart" uri="{C3380CC4-5D6E-409C-BE32-E72D297353CC}">
              <c16:uniqueId val="{00000001-356E-4664-AFBD-0D02B67B09AF}"/>
            </c:ext>
          </c:extLst>
        </c:ser>
        <c:ser>
          <c:idx val="2"/>
          <c:order val="2"/>
          <c:tx>
            <c:strRef>
              <c:f>'1_vollständig_Balken'!$C$57</c:f>
              <c:strCache>
                <c:ptCount val="1"/>
                <c:pt idx="0">
                  <c:v>Standard</c:v>
                </c:pt>
              </c:strCache>
            </c:strRef>
          </c:tx>
          <c:spPr>
            <a:solidFill>
              <a:schemeClr val="accent5"/>
            </a:solidFill>
            <a:ln>
              <a:solidFill>
                <a:schemeClr val="lt1"/>
              </a:solidFill>
            </a:ln>
            <a:effectLst/>
          </c:spPr>
          <c:invertIfNegative val="0"/>
          <c:val>
            <c:numRef>
              <c:f>'1_vollständig_Balken'!$E$57</c:f>
              <c:numCache>
                <c:formatCode>General</c:formatCode>
                <c:ptCount val="1"/>
                <c:pt idx="0">
                  <c:v>15</c:v>
                </c:pt>
              </c:numCache>
            </c:numRef>
          </c:val>
          <c:extLst>
            <c:ext xmlns:c16="http://schemas.microsoft.com/office/drawing/2014/chart" uri="{C3380CC4-5D6E-409C-BE32-E72D297353CC}">
              <c16:uniqueId val="{00000002-356E-4664-AFBD-0D02B67B09AF}"/>
            </c:ext>
          </c:extLst>
        </c:ser>
        <c:ser>
          <c:idx val="3"/>
          <c:order val="3"/>
          <c:tx>
            <c:strRef>
              <c:f>'1_vollständig_Balken'!$C$58</c:f>
              <c:strCache>
                <c:ptCount val="1"/>
                <c:pt idx="0">
                  <c:v>eingeschränkt</c:v>
                </c:pt>
              </c:strCache>
            </c:strRef>
          </c:tx>
          <c:spPr>
            <a:solidFill>
              <a:schemeClr val="accent1">
                <a:lumMod val="60000"/>
              </a:schemeClr>
            </a:solidFill>
            <a:ln>
              <a:solidFill>
                <a:schemeClr val="lt1"/>
              </a:solidFill>
            </a:ln>
            <a:effectLst/>
          </c:spPr>
          <c:invertIfNegative val="0"/>
          <c:val>
            <c:numRef>
              <c:f>'1_vollständig_Balken'!$E$58</c:f>
              <c:numCache>
                <c:formatCode>General</c:formatCode>
                <c:ptCount val="1"/>
                <c:pt idx="0">
                  <c:v>15</c:v>
                </c:pt>
              </c:numCache>
            </c:numRef>
          </c:val>
          <c:extLst>
            <c:ext xmlns:c16="http://schemas.microsoft.com/office/drawing/2014/chart" uri="{C3380CC4-5D6E-409C-BE32-E72D297353CC}">
              <c16:uniqueId val="{00000003-356E-4664-AFBD-0D02B67B09AF}"/>
            </c:ext>
          </c:extLst>
        </c:ser>
        <c:ser>
          <c:idx val="4"/>
          <c:order val="4"/>
          <c:tx>
            <c:strRef>
              <c:f>'1_vollständig_Balken'!$C$59</c:f>
              <c:strCache>
                <c:ptCount val="1"/>
                <c:pt idx="0">
                  <c:v>problematisch</c:v>
                </c:pt>
              </c:strCache>
            </c:strRef>
          </c:tx>
          <c:spPr>
            <a:solidFill>
              <a:schemeClr val="bg1">
                <a:lumMod val="50000"/>
              </a:schemeClr>
            </a:solidFill>
            <a:ln>
              <a:solidFill>
                <a:schemeClr val="lt1"/>
              </a:solidFill>
            </a:ln>
            <a:effectLst/>
          </c:spPr>
          <c:invertIfNegative val="0"/>
          <c:val>
            <c:numRef>
              <c:f>'1_vollständig_Balken'!$E$59</c:f>
              <c:numCache>
                <c:formatCode>General</c:formatCode>
                <c:ptCount val="1"/>
                <c:pt idx="0">
                  <c:v>30</c:v>
                </c:pt>
              </c:numCache>
            </c:numRef>
          </c:val>
          <c:extLst>
            <c:ext xmlns:c16="http://schemas.microsoft.com/office/drawing/2014/chart" uri="{C3380CC4-5D6E-409C-BE32-E72D297353CC}">
              <c16:uniqueId val="{00000004-356E-4664-AFBD-0D02B67B09AF}"/>
            </c:ext>
          </c:extLst>
        </c:ser>
        <c:ser>
          <c:idx val="5"/>
          <c:order val="5"/>
          <c:tx>
            <c:strRef>
              <c:f>'1_vollständig_Balken'!$C$60</c:f>
              <c:strCache>
                <c:ptCount val="1"/>
                <c:pt idx="0">
                  <c:v>nicht bewertbar</c:v>
                </c:pt>
              </c:strCache>
            </c:strRef>
          </c:tx>
          <c:spPr>
            <a:solidFill>
              <a:schemeClr val="bg1">
                <a:lumMod val="85000"/>
              </a:schemeClr>
            </a:solidFill>
            <a:ln>
              <a:solidFill>
                <a:schemeClr val="lt1"/>
              </a:solidFill>
            </a:ln>
            <a:effectLst/>
          </c:spPr>
          <c:invertIfNegative val="0"/>
          <c:val>
            <c:numRef>
              <c:f>'1_vollständig_Balken'!$E$60</c:f>
              <c:numCache>
                <c:formatCode>General</c:formatCode>
                <c:ptCount val="1"/>
                <c:pt idx="0">
                  <c:v>10</c:v>
                </c:pt>
              </c:numCache>
            </c:numRef>
          </c:val>
          <c:extLst>
            <c:ext xmlns:c16="http://schemas.microsoft.com/office/drawing/2014/chart" uri="{C3380CC4-5D6E-409C-BE32-E72D297353CC}">
              <c16:uniqueId val="{00000005-356E-4664-AFBD-0D02B67B09AF}"/>
            </c:ext>
          </c:extLst>
        </c:ser>
        <c:dLbls>
          <c:showLegendKey val="0"/>
          <c:showVal val="0"/>
          <c:showCatName val="0"/>
          <c:showSerName val="0"/>
          <c:showPercent val="0"/>
          <c:showBubbleSize val="0"/>
        </c:dLbls>
        <c:gapWidth val="182"/>
        <c:axId val="1580105455"/>
        <c:axId val="1580115439"/>
      </c:barChart>
      <c:catAx>
        <c:axId val="1580105455"/>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1580115439"/>
        <c:crosses val="autoZero"/>
        <c:auto val="1"/>
        <c:lblAlgn val="ctr"/>
        <c:lblOffset val="100"/>
        <c:noMultiLvlLbl val="0"/>
      </c:catAx>
      <c:valAx>
        <c:axId val="1580115439"/>
        <c:scaling>
          <c:orientation val="minMax"/>
        </c:scaling>
        <c:delete val="0"/>
        <c:axPos val="t"/>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15801054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6.4774024647587636E-2"/>
          <c:y val="0"/>
          <c:w val="0.87228041546945756"/>
          <c:h val="0.9872715513401934"/>
        </c:manualLayout>
      </c:layout>
      <c:doughnutChart>
        <c:varyColors val="1"/>
        <c:ser>
          <c:idx val="0"/>
          <c:order val="0"/>
          <c:spPr>
            <a:solidFill>
              <a:schemeClr val="accent5">
                <a:lumMod val="20000"/>
                <a:lumOff val="80000"/>
              </a:schemeClr>
            </a:solidFill>
            <a:ln>
              <a:noFill/>
            </a:ln>
          </c:spPr>
          <c:dPt>
            <c:idx val="5"/>
            <c:bubble3D val="0"/>
            <c:spPr>
              <a:solidFill>
                <a:schemeClr val="bg1"/>
              </a:solidFill>
              <a:ln>
                <a:noFill/>
              </a:ln>
            </c:spPr>
            <c:extLst>
              <c:ext xmlns:c16="http://schemas.microsoft.com/office/drawing/2014/chart" uri="{C3380CC4-5D6E-409C-BE32-E72D297353CC}">
                <c16:uniqueId val="{00000001-71D6-4180-8A69-6F483E461A38}"/>
              </c:ext>
            </c:extLst>
          </c:dPt>
          <c:val>
            <c:numRef>
              <c:f>'1-GRP-vollständig (2)'!$L$17:$L$22</c:f>
              <c:numCache>
                <c:formatCode>0"%"</c:formatCode>
                <c:ptCount val="6"/>
                <c:pt idx="0">
                  <c:v>75</c:v>
                </c:pt>
                <c:pt idx="5" formatCode="General">
                  <c:v>25</c:v>
                </c:pt>
              </c:numCache>
            </c:numRef>
          </c:val>
          <c:extLst>
            <c:ext xmlns:c16="http://schemas.microsoft.com/office/drawing/2014/chart" uri="{C3380CC4-5D6E-409C-BE32-E72D297353CC}">
              <c16:uniqueId val="{00000002-71D6-4180-8A69-6F483E461A38}"/>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28245300279385E-2"/>
          <c:y val="0.27692884338762819"/>
          <c:w val="0.82795392422509861"/>
          <c:h val="0.72307115661237187"/>
        </c:manualLayout>
      </c:layout>
      <c:barChart>
        <c:barDir val="bar"/>
        <c:grouping val="clustered"/>
        <c:varyColors val="0"/>
        <c:ser>
          <c:idx val="0"/>
          <c:order val="0"/>
          <c:tx>
            <c:strRef>
              <c:f>'1_vollständig_Balken'!$I$31</c:f>
              <c:strCache>
                <c:ptCount val="1"/>
                <c:pt idx="0">
                  <c:v>Wiederverwendung (Vorbereitung)</c:v>
                </c:pt>
              </c:strCache>
            </c:strRef>
          </c:tx>
          <c:spPr>
            <a:solidFill>
              <a:schemeClr val="accent1"/>
            </a:solidFill>
            <a:ln>
              <a:solidFill>
                <a:schemeClr val="lt1"/>
              </a:solidFill>
            </a:ln>
            <a:effectLst/>
          </c:spPr>
          <c:invertIfNegative val="0"/>
          <c:val>
            <c:numRef>
              <c:f>'1_vollständig_Balken'!$K$31</c:f>
              <c:numCache>
                <c:formatCode>General</c:formatCode>
                <c:ptCount val="1"/>
                <c:pt idx="0">
                  <c:v>7</c:v>
                </c:pt>
              </c:numCache>
            </c:numRef>
          </c:val>
          <c:extLst>
            <c:ext xmlns:c16="http://schemas.microsoft.com/office/drawing/2014/chart" uri="{C3380CC4-5D6E-409C-BE32-E72D297353CC}">
              <c16:uniqueId val="{00000000-E9EE-48A1-AA51-60D91D6CAA29}"/>
            </c:ext>
          </c:extLst>
        </c:ser>
        <c:ser>
          <c:idx val="1"/>
          <c:order val="1"/>
          <c:tx>
            <c:strRef>
              <c:f>'1_vollständig_Balken'!$I$32</c:f>
              <c:strCache>
                <c:ptCount val="1"/>
                <c:pt idx="0">
                  <c:v>Werkstoffl. Qualitative Wiederverwertung</c:v>
                </c:pt>
              </c:strCache>
            </c:strRef>
          </c:tx>
          <c:spPr>
            <a:solidFill>
              <a:schemeClr val="accent3"/>
            </a:solidFill>
            <a:ln>
              <a:solidFill>
                <a:schemeClr val="lt1"/>
              </a:solidFill>
            </a:ln>
            <a:effectLst/>
          </c:spPr>
          <c:invertIfNegative val="0"/>
          <c:val>
            <c:numRef>
              <c:f>'1_vollständig_Balken'!$K$32</c:f>
              <c:numCache>
                <c:formatCode>General</c:formatCode>
                <c:ptCount val="1"/>
                <c:pt idx="0">
                  <c:v>15</c:v>
                </c:pt>
              </c:numCache>
            </c:numRef>
          </c:val>
          <c:extLst>
            <c:ext xmlns:c16="http://schemas.microsoft.com/office/drawing/2014/chart" uri="{C3380CC4-5D6E-409C-BE32-E72D297353CC}">
              <c16:uniqueId val="{00000001-E9EE-48A1-AA51-60D91D6CAA29}"/>
            </c:ext>
          </c:extLst>
        </c:ser>
        <c:ser>
          <c:idx val="2"/>
          <c:order val="2"/>
          <c:tx>
            <c:strRef>
              <c:f>'1_vollständig_Balken'!$I$33</c:f>
              <c:strCache>
                <c:ptCount val="1"/>
                <c:pt idx="0">
                  <c:v>Stoffliche Weiterverwertung</c:v>
                </c:pt>
              </c:strCache>
            </c:strRef>
          </c:tx>
          <c:spPr>
            <a:solidFill>
              <a:schemeClr val="accent5"/>
            </a:solidFill>
            <a:ln>
              <a:solidFill>
                <a:schemeClr val="lt1"/>
              </a:solidFill>
            </a:ln>
            <a:effectLst/>
          </c:spPr>
          <c:invertIfNegative val="0"/>
          <c:val>
            <c:numRef>
              <c:f>'1_vollständig_Balken'!$K$33</c:f>
              <c:numCache>
                <c:formatCode>General</c:formatCode>
                <c:ptCount val="1"/>
                <c:pt idx="0">
                  <c:v>30</c:v>
                </c:pt>
              </c:numCache>
            </c:numRef>
          </c:val>
          <c:extLst>
            <c:ext xmlns:c16="http://schemas.microsoft.com/office/drawing/2014/chart" uri="{C3380CC4-5D6E-409C-BE32-E72D297353CC}">
              <c16:uniqueId val="{00000002-E9EE-48A1-AA51-60D91D6CAA29}"/>
            </c:ext>
          </c:extLst>
        </c:ser>
        <c:ser>
          <c:idx val="3"/>
          <c:order val="3"/>
          <c:tx>
            <c:strRef>
              <c:f>'1_vollständig_Balken'!$I$34</c:f>
              <c:strCache>
                <c:ptCount val="1"/>
                <c:pt idx="0">
                  <c:v>Thermische Verwertung</c:v>
                </c:pt>
              </c:strCache>
            </c:strRef>
          </c:tx>
          <c:spPr>
            <a:solidFill>
              <a:schemeClr val="accent1">
                <a:lumMod val="60000"/>
              </a:schemeClr>
            </a:solidFill>
            <a:ln>
              <a:solidFill>
                <a:schemeClr val="lt1"/>
              </a:solidFill>
            </a:ln>
            <a:effectLst/>
          </c:spPr>
          <c:invertIfNegative val="0"/>
          <c:val>
            <c:numRef>
              <c:f>'1_vollständig_Balken'!$K$34</c:f>
              <c:numCache>
                <c:formatCode>General</c:formatCode>
                <c:ptCount val="1"/>
                <c:pt idx="0">
                  <c:v>25</c:v>
                </c:pt>
              </c:numCache>
            </c:numRef>
          </c:val>
          <c:extLst>
            <c:ext xmlns:c16="http://schemas.microsoft.com/office/drawing/2014/chart" uri="{C3380CC4-5D6E-409C-BE32-E72D297353CC}">
              <c16:uniqueId val="{00000003-E9EE-48A1-AA51-60D91D6CAA29}"/>
            </c:ext>
          </c:extLst>
        </c:ser>
        <c:ser>
          <c:idx val="4"/>
          <c:order val="4"/>
          <c:tx>
            <c:strRef>
              <c:f>'1_vollständig_Balken'!$I$35</c:f>
              <c:strCache>
                <c:ptCount val="1"/>
                <c:pt idx="0">
                  <c:v>Verfüllung</c:v>
                </c:pt>
              </c:strCache>
            </c:strRef>
          </c:tx>
          <c:spPr>
            <a:solidFill>
              <a:schemeClr val="accent3">
                <a:lumMod val="60000"/>
              </a:schemeClr>
            </a:solidFill>
            <a:ln>
              <a:solidFill>
                <a:schemeClr val="lt1"/>
              </a:solidFill>
            </a:ln>
            <a:effectLst/>
          </c:spPr>
          <c:invertIfNegative val="0"/>
          <c:val>
            <c:numRef>
              <c:f>'1_vollständig_Balken'!$K$35</c:f>
              <c:numCache>
                <c:formatCode>General</c:formatCode>
                <c:ptCount val="1"/>
                <c:pt idx="0">
                  <c:v>10</c:v>
                </c:pt>
              </c:numCache>
            </c:numRef>
          </c:val>
          <c:extLst>
            <c:ext xmlns:c16="http://schemas.microsoft.com/office/drawing/2014/chart" uri="{C3380CC4-5D6E-409C-BE32-E72D297353CC}">
              <c16:uniqueId val="{00000004-E9EE-48A1-AA51-60D91D6CAA29}"/>
            </c:ext>
          </c:extLst>
        </c:ser>
        <c:ser>
          <c:idx val="5"/>
          <c:order val="5"/>
          <c:tx>
            <c:strRef>
              <c:f>'1_vollständig_Balken'!$I$36</c:f>
              <c:strCache>
                <c:ptCount val="1"/>
                <c:pt idx="0">
                  <c:v>Deponierung</c:v>
                </c:pt>
              </c:strCache>
            </c:strRef>
          </c:tx>
          <c:spPr>
            <a:solidFill>
              <a:schemeClr val="accent5">
                <a:lumMod val="60000"/>
              </a:schemeClr>
            </a:solidFill>
            <a:ln>
              <a:solidFill>
                <a:schemeClr val="lt1"/>
              </a:solidFill>
            </a:ln>
            <a:effectLst/>
          </c:spPr>
          <c:invertIfNegative val="0"/>
          <c:val>
            <c:numRef>
              <c:f>'1_vollständig_Balken'!$K$36</c:f>
              <c:numCache>
                <c:formatCode>General</c:formatCode>
                <c:ptCount val="1"/>
                <c:pt idx="0">
                  <c:v>10</c:v>
                </c:pt>
              </c:numCache>
            </c:numRef>
          </c:val>
          <c:extLst>
            <c:ext xmlns:c16="http://schemas.microsoft.com/office/drawing/2014/chart" uri="{C3380CC4-5D6E-409C-BE32-E72D297353CC}">
              <c16:uniqueId val="{00000005-E9EE-48A1-AA51-60D91D6CAA29}"/>
            </c:ext>
          </c:extLst>
        </c:ser>
        <c:ser>
          <c:idx val="6"/>
          <c:order val="6"/>
          <c:tx>
            <c:strRef>
              <c:f>'1_vollständig_Balken'!$I$37</c:f>
              <c:strCache>
                <c:ptCount val="1"/>
                <c:pt idx="0">
                  <c:v>Entsorgung als gefährlicher Abfall</c:v>
                </c:pt>
              </c:strCache>
            </c:strRef>
          </c:tx>
          <c:spPr>
            <a:solidFill>
              <a:schemeClr val="bg1">
                <a:lumMod val="50000"/>
              </a:schemeClr>
            </a:solidFill>
            <a:ln>
              <a:solidFill>
                <a:schemeClr val="lt1"/>
              </a:solidFill>
            </a:ln>
            <a:effectLst/>
          </c:spPr>
          <c:invertIfNegative val="0"/>
          <c:val>
            <c:numRef>
              <c:f>'1_vollständig_Balken'!$K$37</c:f>
              <c:numCache>
                <c:formatCode>General</c:formatCode>
                <c:ptCount val="1"/>
                <c:pt idx="0">
                  <c:v>3</c:v>
                </c:pt>
              </c:numCache>
            </c:numRef>
          </c:val>
          <c:extLst>
            <c:ext xmlns:c16="http://schemas.microsoft.com/office/drawing/2014/chart" uri="{C3380CC4-5D6E-409C-BE32-E72D297353CC}">
              <c16:uniqueId val="{00000006-E9EE-48A1-AA51-60D91D6CAA29}"/>
            </c:ext>
          </c:extLst>
        </c:ser>
        <c:dLbls>
          <c:showLegendKey val="0"/>
          <c:showVal val="0"/>
          <c:showCatName val="0"/>
          <c:showSerName val="0"/>
          <c:showPercent val="0"/>
          <c:showBubbleSize val="0"/>
        </c:dLbls>
        <c:gapWidth val="182"/>
        <c:axId val="1943722623"/>
        <c:axId val="1943723455"/>
      </c:barChart>
      <c:catAx>
        <c:axId val="1943722623"/>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1943723455"/>
        <c:crosses val="autoZero"/>
        <c:auto val="1"/>
        <c:lblAlgn val="ctr"/>
        <c:lblOffset val="100"/>
        <c:noMultiLvlLbl val="0"/>
      </c:catAx>
      <c:valAx>
        <c:axId val="1943723455"/>
        <c:scaling>
          <c:orientation val="minMax"/>
        </c:scaling>
        <c:delete val="0"/>
        <c:axPos val="t"/>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noFill/>
                <a:latin typeface="+mn-lt"/>
                <a:ea typeface="+mn-ea"/>
                <a:cs typeface="+mn-cs"/>
              </a:defRPr>
            </a:pPr>
            <a:endParaRPr lang="de-DE"/>
          </a:p>
        </c:txPr>
        <c:crossAx val="1943722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3643829003303"/>
          <c:y val="0.24965656176588563"/>
          <c:w val="0.76678599327352526"/>
          <c:h val="0.68664612342376496"/>
        </c:manualLayout>
      </c:layout>
      <c:barChart>
        <c:barDir val="bar"/>
        <c:grouping val="clustered"/>
        <c:varyColors val="0"/>
        <c:ser>
          <c:idx val="0"/>
          <c:order val="0"/>
          <c:tx>
            <c:strRef>
              <c:f>'1_vollständig_Balken'!$I$55</c:f>
              <c:strCache>
                <c:ptCount val="1"/>
                <c:pt idx="0">
                  <c:v>Wiederverwendung (Vorbereitung)</c:v>
                </c:pt>
              </c:strCache>
            </c:strRef>
          </c:tx>
          <c:spPr>
            <a:solidFill>
              <a:schemeClr val="accent1"/>
            </a:solidFill>
            <a:ln>
              <a:solidFill>
                <a:schemeClr val="lt1"/>
              </a:solidFill>
            </a:ln>
            <a:effectLst/>
          </c:spPr>
          <c:invertIfNegative val="0"/>
          <c:val>
            <c:numRef>
              <c:f>'1_vollständig_Balken'!$K$55</c:f>
              <c:numCache>
                <c:formatCode>General</c:formatCode>
                <c:ptCount val="1"/>
                <c:pt idx="0">
                  <c:v>5</c:v>
                </c:pt>
              </c:numCache>
            </c:numRef>
          </c:val>
          <c:extLst>
            <c:ext xmlns:c16="http://schemas.microsoft.com/office/drawing/2014/chart" uri="{C3380CC4-5D6E-409C-BE32-E72D297353CC}">
              <c16:uniqueId val="{00000000-8836-4824-969C-E19D6D396295}"/>
            </c:ext>
          </c:extLst>
        </c:ser>
        <c:ser>
          <c:idx val="1"/>
          <c:order val="1"/>
          <c:tx>
            <c:strRef>
              <c:f>'1_vollständig_Balken'!$I$56</c:f>
              <c:strCache>
                <c:ptCount val="1"/>
                <c:pt idx="0">
                  <c:v>Werkstoffl. Qualitative Wiederverwertung</c:v>
                </c:pt>
              </c:strCache>
            </c:strRef>
          </c:tx>
          <c:spPr>
            <a:solidFill>
              <a:schemeClr val="accent3"/>
            </a:solidFill>
            <a:ln>
              <a:solidFill>
                <a:schemeClr val="lt1"/>
              </a:solidFill>
            </a:ln>
            <a:effectLst/>
          </c:spPr>
          <c:invertIfNegative val="0"/>
          <c:val>
            <c:numRef>
              <c:f>'1_vollständig_Balken'!$K$56</c:f>
              <c:numCache>
                <c:formatCode>General</c:formatCode>
                <c:ptCount val="1"/>
                <c:pt idx="0">
                  <c:v>15</c:v>
                </c:pt>
              </c:numCache>
            </c:numRef>
          </c:val>
          <c:extLst>
            <c:ext xmlns:c16="http://schemas.microsoft.com/office/drawing/2014/chart" uri="{C3380CC4-5D6E-409C-BE32-E72D297353CC}">
              <c16:uniqueId val="{00000001-8836-4824-969C-E19D6D396295}"/>
            </c:ext>
          </c:extLst>
        </c:ser>
        <c:ser>
          <c:idx val="2"/>
          <c:order val="2"/>
          <c:tx>
            <c:strRef>
              <c:f>'1_vollständig_Balken'!$I$57</c:f>
              <c:strCache>
                <c:ptCount val="1"/>
                <c:pt idx="0">
                  <c:v>Stoffliche Weiterverwertung</c:v>
                </c:pt>
              </c:strCache>
            </c:strRef>
          </c:tx>
          <c:spPr>
            <a:solidFill>
              <a:schemeClr val="accent5"/>
            </a:solidFill>
            <a:ln>
              <a:solidFill>
                <a:schemeClr val="lt1"/>
              </a:solidFill>
            </a:ln>
            <a:effectLst/>
          </c:spPr>
          <c:invertIfNegative val="0"/>
          <c:val>
            <c:numRef>
              <c:f>'1_vollständig_Balken'!$K$57</c:f>
              <c:numCache>
                <c:formatCode>General</c:formatCode>
                <c:ptCount val="1"/>
                <c:pt idx="0">
                  <c:v>26</c:v>
                </c:pt>
              </c:numCache>
            </c:numRef>
          </c:val>
          <c:extLst>
            <c:ext xmlns:c16="http://schemas.microsoft.com/office/drawing/2014/chart" uri="{C3380CC4-5D6E-409C-BE32-E72D297353CC}">
              <c16:uniqueId val="{00000002-8836-4824-969C-E19D6D396295}"/>
            </c:ext>
          </c:extLst>
        </c:ser>
        <c:ser>
          <c:idx val="3"/>
          <c:order val="3"/>
          <c:tx>
            <c:strRef>
              <c:f>'1_vollständig_Balken'!$I$58</c:f>
              <c:strCache>
                <c:ptCount val="1"/>
                <c:pt idx="0">
                  <c:v>Thermische Verwertung</c:v>
                </c:pt>
              </c:strCache>
            </c:strRef>
          </c:tx>
          <c:spPr>
            <a:solidFill>
              <a:schemeClr val="accent1">
                <a:lumMod val="60000"/>
              </a:schemeClr>
            </a:solidFill>
            <a:ln>
              <a:solidFill>
                <a:schemeClr val="lt1"/>
              </a:solidFill>
            </a:ln>
            <a:effectLst/>
          </c:spPr>
          <c:invertIfNegative val="0"/>
          <c:val>
            <c:numRef>
              <c:f>'1_vollständig_Balken'!$K$58</c:f>
              <c:numCache>
                <c:formatCode>General</c:formatCode>
                <c:ptCount val="1"/>
                <c:pt idx="0">
                  <c:v>10</c:v>
                </c:pt>
              </c:numCache>
            </c:numRef>
          </c:val>
          <c:extLst>
            <c:ext xmlns:c16="http://schemas.microsoft.com/office/drawing/2014/chart" uri="{C3380CC4-5D6E-409C-BE32-E72D297353CC}">
              <c16:uniqueId val="{00000003-8836-4824-969C-E19D6D396295}"/>
            </c:ext>
          </c:extLst>
        </c:ser>
        <c:ser>
          <c:idx val="4"/>
          <c:order val="4"/>
          <c:tx>
            <c:strRef>
              <c:f>'1_vollständig_Balken'!$I$59</c:f>
              <c:strCache>
                <c:ptCount val="1"/>
                <c:pt idx="0">
                  <c:v>Verfüllung</c:v>
                </c:pt>
              </c:strCache>
            </c:strRef>
          </c:tx>
          <c:spPr>
            <a:solidFill>
              <a:schemeClr val="accent3">
                <a:lumMod val="60000"/>
              </a:schemeClr>
            </a:solidFill>
            <a:ln>
              <a:solidFill>
                <a:schemeClr val="lt1"/>
              </a:solidFill>
            </a:ln>
            <a:effectLst/>
          </c:spPr>
          <c:invertIfNegative val="0"/>
          <c:val>
            <c:numRef>
              <c:f>'1_vollständig_Balken'!$K$59</c:f>
              <c:numCache>
                <c:formatCode>General</c:formatCode>
                <c:ptCount val="1"/>
                <c:pt idx="0">
                  <c:v>14</c:v>
                </c:pt>
              </c:numCache>
            </c:numRef>
          </c:val>
          <c:extLst>
            <c:ext xmlns:c16="http://schemas.microsoft.com/office/drawing/2014/chart" uri="{C3380CC4-5D6E-409C-BE32-E72D297353CC}">
              <c16:uniqueId val="{00000004-8836-4824-969C-E19D6D396295}"/>
            </c:ext>
          </c:extLst>
        </c:ser>
        <c:ser>
          <c:idx val="5"/>
          <c:order val="5"/>
          <c:tx>
            <c:strRef>
              <c:f>'1_vollständig_Balken'!$I$60</c:f>
              <c:strCache>
                <c:ptCount val="1"/>
                <c:pt idx="0">
                  <c:v>Deponierung</c:v>
                </c:pt>
              </c:strCache>
            </c:strRef>
          </c:tx>
          <c:spPr>
            <a:solidFill>
              <a:schemeClr val="accent5">
                <a:lumMod val="60000"/>
              </a:schemeClr>
            </a:solidFill>
            <a:ln>
              <a:solidFill>
                <a:schemeClr val="lt1"/>
              </a:solidFill>
            </a:ln>
            <a:effectLst/>
          </c:spPr>
          <c:invertIfNegative val="0"/>
          <c:val>
            <c:numRef>
              <c:f>'1_vollständig_Balken'!$K$60</c:f>
              <c:numCache>
                <c:formatCode>General</c:formatCode>
                <c:ptCount val="1"/>
                <c:pt idx="0">
                  <c:v>16</c:v>
                </c:pt>
              </c:numCache>
            </c:numRef>
          </c:val>
          <c:extLst>
            <c:ext xmlns:c16="http://schemas.microsoft.com/office/drawing/2014/chart" uri="{C3380CC4-5D6E-409C-BE32-E72D297353CC}">
              <c16:uniqueId val="{00000005-8836-4824-969C-E19D6D396295}"/>
            </c:ext>
          </c:extLst>
        </c:ser>
        <c:ser>
          <c:idx val="6"/>
          <c:order val="6"/>
          <c:tx>
            <c:strRef>
              <c:f>'1_vollständig_Balken'!$I$61</c:f>
              <c:strCache>
                <c:ptCount val="1"/>
                <c:pt idx="0">
                  <c:v>Entsorgung als gefährlicher Abfall</c:v>
                </c:pt>
              </c:strCache>
            </c:strRef>
          </c:tx>
          <c:spPr>
            <a:solidFill>
              <a:schemeClr val="bg1">
                <a:lumMod val="50000"/>
              </a:schemeClr>
            </a:solidFill>
            <a:ln>
              <a:solidFill>
                <a:schemeClr val="lt1"/>
              </a:solidFill>
            </a:ln>
            <a:effectLst/>
          </c:spPr>
          <c:invertIfNegative val="0"/>
          <c:val>
            <c:numRef>
              <c:f>'1_vollständig_Balken'!$K$61</c:f>
              <c:numCache>
                <c:formatCode>General</c:formatCode>
                <c:ptCount val="1"/>
                <c:pt idx="0">
                  <c:v>22</c:v>
                </c:pt>
              </c:numCache>
            </c:numRef>
          </c:val>
          <c:extLst>
            <c:ext xmlns:c16="http://schemas.microsoft.com/office/drawing/2014/chart" uri="{C3380CC4-5D6E-409C-BE32-E72D297353CC}">
              <c16:uniqueId val="{00000006-8836-4824-969C-E19D6D396295}"/>
            </c:ext>
          </c:extLst>
        </c:ser>
        <c:dLbls>
          <c:showLegendKey val="0"/>
          <c:showVal val="0"/>
          <c:showCatName val="0"/>
          <c:showSerName val="0"/>
          <c:showPercent val="0"/>
          <c:showBubbleSize val="0"/>
        </c:dLbls>
        <c:gapWidth val="182"/>
        <c:axId val="1999907119"/>
        <c:axId val="1999907951"/>
      </c:barChart>
      <c:catAx>
        <c:axId val="1999907119"/>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1999907951"/>
        <c:crosses val="autoZero"/>
        <c:auto val="1"/>
        <c:lblAlgn val="ctr"/>
        <c:lblOffset val="100"/>
        <c:noMultiLvlLbl val="0"/>
      </c:catAx>
      <c:valAx>
        <c:axId val="1999907951"/>
        <c:scaling>
          <c:orientation val="minMax"/>
        </c:scaling>
        <c:delete val="0"/>
        <c:axPos val="t"/>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1999907119"/>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3904802358491"/>
          <c:y val="0.1921383088421269"/>
          <c:w val="0.84729408492021341"/>
          <c:h val="0.66067386172473708"/>
        </c:manualLayout>
      </c:layout>
      <c:barChart>
        <c:barDir val="bar"/>
        <c:grouping val="clustered"/>
        <c:varyColors val="0"/>
        <c:ser>
          <c:idx val="0"/>
          <c:order val="0"/>
          <c:tx>
            <c:strRef>
              <c:f>'1_vollständig_Balken'!$C$17</c:f>
              <c:strCache>
                <c:ptCount val="1"/>
                <c:pt idx="0">
                  <c:v>Holz und Holzwerkstoffe</c:v>
                </c:pt>
              </c:strCache>
            </c:strRef>
          </c:tx>
          <c:spPr>
            <a:solidFill>
              <a:schemeClr val="accent1"/>
            </a:solidFill>
            <a:ln>
              <a:solidFill>
                <a:schemeClr val="lt1"/>
              </a:solidFill>
            </a:ln>
            <a:effectLst/>
          </c:spPr>
          <c:invertIfNegative val="0"/>
          <c:val>
            <c:numRef>
              <c:f>'1_vollständig_Balken'!$E$17</c:f>
              <c:numCache>
                <c:formatCode>General</c:formatCode>
                <c:ptCount val="1"/>
                <c:pt idx="0">
                  <c:v>20</c:v>
                </c:pt>
              </c:numCache>
            </c:numRef>
          </c:val>
          <c:extLst>
            <c:ext xmlns:c16="http://schemas.microsoft.com/office/drawing/2014/chart" uri="{C3380CC4-5D6E-409C-BE32-E72D297353CC}">
              <c16:uniqueId val="{00000000-33CF-471A-8B04-C36B6EA18A5E}"/>
            </c:ext>
          </c:extLst>
        </c:ser>
        <c:ser>
          <c:idx val="1"/>
          <c:order val="1"/>
          <c:tx>
            <c:strRef>
              <c:f>'1_vollständig_Balken'!$C$18</c:f>
              <c:strCache>
                <c:ptCount val="1"/>
                <c:pt idx="0">
                  <c:v>Kunststoffe</c:v>
                </c:pt>
              </c:strCache>
            </c:strRef>
          </c:tx>
          <c:spPr>
            <a:solidFill>
              <a:schemeClr val="accent3"/>
            </a:solidFill>
            <a:ln>
              <a:solidFill>
                <a:schemeClr val="lt1"/>
              </a:solidFill>
            </a:ln>
            <a:effectLst/>
          </c:spPr>
          <c:invertIfNegative val="0"/>
          <c:val>
            <c:numRef>
              <c:f>'1_vollständig_Balken'!$E$18</c:f>
              <c:numCache>
                <c:formatCode>General</c:formatCode>
                <c:ptCount val="1"/>
                <c:pt idx="0">
                  <c:v>12</c:v>
                </c:pt>
              </c:numCache>
            </c:numRef>
          </c:val>
          <c:extLst>
            <c:ext xmlns:c16="http://schemas.microsoft.com/office/drawing/2014/chart" uri="{C3380CC4-5D6E-409C-BE32-E72D297353CC}">
              <c16:uniqueId val="{00000019-33CF-471A-8B04-C36B6EA18A5E}"/>
            </c:ext>
          </c:extLst>
        </c:ser>
        <c:ser>
          <c:idx val="2"/>
          <c:order val="2"/>
          <c:tx>
            <c:strRef>
              <c:f>'1_vollständig_Balken'!$C$19</c:f>
              <c:strCache>
                <c:ptCount val="1"/>
                <c:pt idx="0">
                  <c:v>Bituminöse Mischungen </c:v>
                </c:pt>
              </c:strCache>
            </c:strRef>
          </c:tx>
          <c:spPr>
            <a:solidFill>
              <a:schemeClr val="accent5"/>
            </a:solidFill>
            <a:ln>
              <a:solidFill>
                <a:schemeClr val="lt1"/>
              </a:solidFill>
            </a:ln>
            <a:effectLst/>
          </c:spPr>
          <c:invertIfNegative val="0"/>
          <c:val>
            <c:numRef>
              <c:f>'1_vollständig_Balken'!$E$19</c:f>
              <c:numCache>
                <c:formatCode>General</c:formatCode>
                <c:ptCount val="1"/>
                <c:pt idx="0">
                  <c:v>2</c:v>
                </c:pt>
              </c:numCache>
            </c:numRef>
          </c:val>
          <c:extLst>
            <c:ext xmlns:c16="http://schemas.microsoft.com/office/drawing/2014/chart" uri="{C3380CC4-5D6E-409C-BE32-E72D297353CC}">
              <c16:uniqueId val="{0000001A-33CF-471A-8B04-C36B6EA18A5E}"/>
            </c:ext>
          </c:extLst>
        </c:ser>
        <c:ser>
          <c:idx val="3"/>
          <c:order val="3"/>
          <c:tx>
            <c:strRef>
              <c:f>'1_vollständig_Balken'!$C$20</c:f>
              <c:strCache>
                <c:ptCount val="1"/>
                <c:pt idx="0">
                  <c:v>Materialmix</c:v>
                </c:pt>
              </c:strCache>
            </c:strRef>
          </c:tx>
          <c:spPr>
            <a:solidFill>
              <a:schemeClr val="accent1">
                <a:lumMod val="60000"/>
              </a:schemeClr>
            </a:solidFill>
            <a:ln>
              <a:solidFill>
                <a:schemeClr val="lt1"/>
              </a:solidFill>
            </a:ln>
            <a:effectLst/>
          </c:spPr>
          <c:invertIfNegative val="0"/>
          <c:val>
            <c:numRef>
              <c:f>'1_vollständig_Balken'!$E$20</c:f>
              <c:numCache>
                <c:formatCode>General</c:formatCode>
                <c:ptCount val="1"/>
                <c:pt idx="0">
                  <c:v>5</c:v>
                </c:pt>
              </c:numCache>
            </c:numRef>
          </c:val>
          <c:extLst>
            <c:ext xmlns:c16="http://schemas.microsoft.com/office/drawing/2014/chart" uri="{C3380CC4-5D6E-409C-BE32-E72D297353CC}">
              <c16:uniqueId val="{0000001B-33CF-471A-8B04-C36B6EA18A5E}"/>
            </c:ext>
          </c:extLst>
        </c:ser>
        <c:ser>
          <c:idx val="4"/>
          <c:order val="4"/>
          <c:tx>
            <c:strRef>
              <c:f>'1_vollständig_Balken'!$C$21</c:f>
              <c:strCache>
                <c:ptCount val="1"/>
                <c:pt idx="0">
                  <c:v>Elektrik und Elektronik</c:v>
                </c:pt>
              </c:strCache>
            </c:strRef>
          </c:tx>
          <c:spPr>
            <a:solidFill>
              <a:schemeClr val="accent3">
                <a:lumMod val="60000"/>
              </a:schemeClr>
            </a:solidFill>
            <a:ln>
              <a:solidFill>
                <a:schemeClr val="lt1"/>
              </a:solidFill>
            </a:ln>
            <a:effectLst/>
          </c:spPr>
          <c:invertIfNegative val="0"/>
          <c:val>
            <c:numRef>
              <c:f>'1_vollständig_Balken'!$E$21</c:f>
              <c:numCache>
                <c:formatCode>General</c:formatCode>
                <c:ptCount val="1"/>
                <c:pt idx="0">
                  <c:v>3</c:v>
                </c:pt>
              </c:numCache>
            </c:numRef>
          </c:val>
          <c:extLst>
            <c:ext xmlns:c16="http://schemas.microsoft.com/office/drawing/2014/chart" uri="{C3380CC4-5D6E-409C-BE32-E72D297353CC}">
              <c16:uniqueId val="{0000001C-33CF-471A-8B04-C36B6EA18A5E}"/>
            </c:ext>
          </c:extLst>
        </c:ser>
        <c:ser>
          <c:idx val="5"/>
          <c:order val="5"/>
          <c:tx>
            <c:strRef>
              <c:f>'1_vollständig_Balken'!$C$22</c:f>
              <c:strCache>
                <c:ptCount val="1"/>
                <c:pt idx="0">
                  <c:v>Metalle</c:v>
                </c:pt>
              </c:strCache>
            </c:strRef>
          </c:tx>
          <c:spPr>
            <a:solidFill>
              <a:schemeClr val="accent5">
                <a:lumMod val="60000"/>
              </a:schemeClr>
            </a:solidFill>
            <a:ln>
              <a:solidFill>
                <a:schemeClr val="lt1"/>
              </a:solidFill>
            </a:ln>
            <a:effectLst/>
          </c:spPr>
          <c:invertIfNegative val="0"/>
          <c:val>
            <c:numRef>
              <c:f>'1_vollständig_Balken'!$E$22</c:f>
              <c:numCache>
                <c:formatCode>General</c:formatCode>
                <c:ptCount val="1"/>
                <c:pt idx="0">
                  <c:v>7</c:v>
                </c:pt>
              </c:numCache>
            </c:numRef>
          </c:val>
          <c:extLst>
            <c:ext xmlns:c16="http://schemas.microsoft.com/office/drawing/2014/chart" uri="{C3380CC4-5D6E-409C-BE32-E72D297353CC}">
              <c16:uniqueId val="{0000001D-33CF-471A-8B04-C36B6EA18A5E}"/>
            </c:ext>
          </c:extLst>
        </c:ser>
        <c:ser>
          <c:idx val="6"/>
          <c:order val="6"/>
          <c:tx>
            <c:strRef>
              <c:f>'1_vollständig_Balken'!$C$23</c:f>
              <c:strCache>
                <c:ptCount val="1"/>
                <c:pt idx="0">
                  <c:v>Gips</c:v>
                </c:pt>
              </c:strCache>
            </c:strRef>
          </c:tx>
          <c:spPr>
            <a:solidFill>
              <a:schemeClr val="accent1">
                <a:lumMod val="80000"/>
                <a:lumOff val="20000"/>
              </a:schemeClr>
            </a:solidFill>
            <a:ln>
              <a:solidFill>
                <a:schemeClr val="lt1"/>
              </a:solidFill>
            </a:ln>
            <a:effectLst/>
          </c:spPr>
          <c:invertIfNegative val="0"/>
          <c:val>
            <c:numRef>
              <c:f>'1_vollständig_Balken'!$E$23</c:f>
              <c:numCache>
                <c:formatCode>General</c:formatCode>
                <c:ptCount val="1"/>
                <c:pt idx="0">
                  <c:v>3</c:v>
                </c:pt>
              </c:numCache>
            </c:numRef>
          </c:val>
          <c:extLst>
            <c:ext xmlns:c16="http://schemas.microsoft.com/office/drawing/2014/chart" uri="{C3380CC4-5D6E-409C-BE32-E72D297353CC}">
              <c16:uniqueId val="{0000001E-33CF-471A-8B04-C36B6EA18A5E}"/>
            </c:ext>
          </c:extLst>
        </c:ser>
        <c:ser>
          <c:idx val="7"/>
          <c:order val="7"/>
          <c:tx>
            <c:strRef>
              <c:f>'1_vollständig_Balken'!$C$24</c:f>
              <c:strCache>
                <c:ptCount val="1"/>
                <c:pt idx="0">
                  <c:v>Glas</c:v>
                </c:pt>
              </c:strCache>
            </c:strRef>
          </c:tx>
          <c:spPr>
            <a:solidFill>
              <a:schemeClr val="bg1">
                <a:lumMod val="50000"/>
              </a:schemeClr>
            </a:solidFill>
            <a:ln>
              <a:solidFill>
                <a:schemeClr val="lt1"/>
              </a:solidFill>
            </a:ln>
            <a:effectLst/>
          </c:spPr>
          <c:invertIfNegative val="0"/>
          <c:val>
            <c:numRef>
              <c:f>'1_vollständig_Balken'!$E$24</c:f>
              <c:numCache>
                <c:formatCode>General</c:formatCode>
                <c:ptCount val="1"/>
                <c:pt idx="0">
                  <c:v>10</c:v>
                </c:pt>
              </c:numCache>
            </c:numRef>
          </c:val>
          <c:extLst>
            <c:ext xmlns:c16="http://schemas.microsoft.com/office/drawing/2014/chart" uri="{C3380CC4-5D6E-409C-BE32-E72D297353CC}">
              <c16:uniqueId val="{0000001F-33CF-471A-8B04-C36B6EA18A5E}"/>
            </c:ext>
          </c:extLst>
        </c:ser>
        <c:ser>
          <c:idx val="8"/>
          <c:order val="8"/>
          <c:tx>
            <c:strRef>
              <c:f>'1_vollständig_Balken'!$C$25</c:f>
              <c:strCache>
                <c:ptCount val="1"/>
                <c:pt idx="0">
                  <c:v>Mineralische Baustoffe</c:v>
                </c:pt>
              </c:strCache>
            </c:strRef>
          </c:tx>
          <c:spPr>
            <a:solidFill>
              <a:schemeClr val="bg1">
                <a:lumMod val="75000"/>
              </a:schemeClr>
            </a:solidFill>
            <a:ln>
              <a:solidFill>
                <a:schemeClr val="lt1"/>
              </a:solidFill>
            </a:ln>
            <a:effectLst/>
          </c:spPr>
          <c:invertIfNegative val="0"/>
          <c:val>
            <c:numRef>
              <c:f>'1_vollständig_Balken'!$E$25</c:f>
              <c:numCache>
                <c:formatCode>General</c:formatCode>
                <c:ptCount val="1"/>
                <c:pt idx="0">
                  <c:v>38</c:v>
                </c:pt>
              </c:numCache>
            </c:numRef>
          </c:val>
          <c:extLst>
            <c:ext xmlns:c16="http://schemas.microsoft.com/office/drawing/2014/chart" uri="{C3380CC4-5D6E-409C-BE32-E72D297353CC}">
              <c16:uniqueId val="{00000020-33CF-471A-8B04-C36B6EA18A5E}"/>
            </c:ext>
          </c:extLst>
        </c:ser>
        <c:dLbls>
          <c:showLegendKey val="0"/>
          <c:showVal val="0"/>
          <c:showCatName val="0"/>
          <c:showSerName val="0"/>
          <c:showPercent val="0"/>
          <c:showBubbleSize val="0"/>
        </c:dLbls>
        <c:gapWidth val="182"/>
        <c:axId val="1646174575"/>
        <c:axId val="1646190383"/>
      </c:barChart>
      <c:catAx>
        <c:axId val="1646174575"/>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1646190383"/>
        <c:crosses val="autoZero"/>
        <c:auto val="1"/>
        <c:lblAlgn val="ctr"/>
        <c:lblOffset val="100"/>
        <c:noMultiLvlLbl val="0"/>
      </c:catAx>
      <c:valAx>
        <c:axId val="1646190383"/>
        <c:scaling>
          <c:orientation val="minMax"/>
        </c:scaling>
        <c:delete val="0"/>
        <c:axPos val="t"/>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00" b="0" i="0" u="none" strike="noStrike" kern="1200" baseline="0">
                <a:noFill/>
                <a:latin typeface="+mn-lt"/>
                <a:ea typeface="+mn-ea"/>
                <a:cs typeface="+mn-cs"/>
              </a:defRPr>
            </a:pPr>
            <a:endParaRPr lang="de-DE"/>
          </a:p>
        </c:txPr>
        <c:crossAx val="164617457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noFill/>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416596702651711"/>
          <c:y val="6.5553000797710106E-2"/>
          <c:w val="0.39665064304978714"/>
          <c:h val="0.62627750926751447"/>
        </c:manualLayout>
      </c:layout>
      <c:doughnutChart>
        <c:varyColors val="1"/>
        <c:dLbls>
          <c:showLegendKey val="0"/>
          <c:showVal val="0"/>
          <c:showCatName val="0"/>
          <c:showSerName val="0"/>
          <c:showPercent val="0"/>
          <c:showBubbleSize val="0"/>
          <c:showLeaderLines val="0"/>
        </c:dLbls>
        <c:firstSliceAng val="0"/>
        <c:holeSize val="53"/>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1281499648607"/>
          <c:y val="0.16492030674936584"/>
          <c:w val="0.33686301507393546"/>
          <c:h val="0.68878136043050486"/>
        </c:manualLayout>
      </c:layout>
      <c:doughnutChart>
        <c:varyColors val="1"/>
        <c:dLbls>
          <c:showLegendKey val="0"/>
          <c:showVal val="0"/>
          <c:showCatName val="0"/>
          <c:showSerName val="0"/>
          <c:showPercent val="1"/>
          <c:showBubbleSize val="0"/>
          <c:showLeaderLines val="0"/>
        </c:dLbls>
        <c:firstSliceAng val="180"/>
        <c:holeSize val="50"/>
      </c:doughnutChart>
      <c:spPr>
        <a:noFill/>
        <a:ln>
          <a:noFill/>
        </a:ln>
        <a:effectLst/>
      </c:spPr>
    </c:plotArea>
    <c:legend>
      <c:legendPos val="r"/>
      <c:layout>
        <c:manualLayout>
          <c:xMode val="edge"/>
          <c:yMode val="edge"/>
          <c:x val="0.62236926566244433"/>
          <c:y val="0.1611144215081223"/>
          <c:w val="0.35501469245692119"/>
          <c:h val="0.6794247002908419"/>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5234950530933"/>
          <c:y val="0.21174275961949163"/>
          <c:w val="0.2426609371589678"/>
          <c:h val="0.7545511941631144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28245300279385E-2"/>
          <c:y val="0.27692884338762819"/>
          <c:w val="0.82795392422509861"/>
          <c:h val="0.61449645714179135"/>
        </c:manualLayout>
      </c:layout>
      <c:barChart>
        <c:barDir val="bar"/>
        <c:grouping val="clustered"/>
        <c:varyColors val="0"/>
        <c:ser>
          <c:idx val="0"/>
          <c:order val="0"/>
          <c:tx>
            <c:strRef>
              <c:f>'1_vollständig_Balken'!$I$17</c:f>
              <c:strCache>
                <c:ptCount val="1"/>
                <c:pt idx="0">
                  <c:v>Vermeidung</c:v>
                </c:pt>
              </c:strCache>
            </c:strRef>
          </c:tx>
          <c:spPr>
            <a:solidFill>
              <a:schemeClr val="accent1"/>
            </a:solidFill>
            <a:ln>
              <a:noFill/>
            </a:ln>
            <a:effectLst/>
          </c:spPr>
          <c:invertIfNegative val="0"/>
          <c:val>
            <c:numRef>
              <c:f>'1_vollständig_Balken'!$K$17</c:f>
              <c:numCache>
                <c:formatCode>General</c:formatCode>
                <c:ptCount val="1"/>
                <c:pt idx="0">
                  <c:v>5</c:v>
                </c:pt>
              </c:numCache>
            </c:numRef>
          </c:val>
          <c:extLst>
            <c:ext xmlns:c16="http://schemas.microsoft.com/office/drawing/2014/chart" uri="{C3380CC4-5D6E-409C-BE32-E72D297353CC}">
              <c16:uniqueId val="{00000000-5E23-4752-A587-3615157959DC}"/>
            </c:ext>
          </c:extLst>
        </c:ser>
        <c:ser>
          <c:idx val="1"/>
          <c:order val="1"/>
          <c:tx>
            <c:strRef>
              <c:f>'1_vollständig_Balken'!$I$18</c:f>
              <c:strCache>
                <c:ptCount val="1"/>
                <c:pt idx="0">
                  <c:v>Wiederverwendet </c:v>
                </c:pt>
              </c:strCache>
            </c:strRef>
          </c:tx>
          <c:spPr>
            <a:solidFill>
              <a:schemeClr val="accent3"/>
            </a:solidFill>
            <a:ln>
              <a:noFill/>
            </a:ln>
            <a:effectLst/>
          </c:spPr>
          <c:invertIfNegative val="0"/>
          <c:val>
            <c:numRef>
              <c:f>'1_vollständig_Balken'!$K$18</c:f>
              <c:numCache>
                <c:formatCode>General</c:formatCode>
                <c:ptCount val="1"/>
                <c:pt idx="0">
                  <c:v>5</c:v>
                </c:pt>
              </c:numCache>
            </c:numRef>
          </c:val>
          <c:extLst>
            <c:ext xmlns:c16="http://schemas.microsoft.com/office/drawing/2014/chart" uri="{C3380CC4-5D6E-409C-BE32-E72D297353CC}">
              <c16:uniqueId val="{00000001-5E23-4752-A587-3615157959DC}"/>
            </c:ext>
          </c:extLst>
        </c:ser>
        <c:ser>
          <c:idx val="2"/>
          <c:order val="2"/>
          <c:tx>
            <c:strRef>
              <c:f>'1_vollständig_Balken'!$I$19</c:f>
              <c:strCache>
                <c:ptCount val="1"/>
                <c:pt idx="0">
                  <c:v>Weiterverwendet</c:v>
                </c:pt>
              </c:strCache>
            </c:strRef>
          </c:tx>
          <c:spPr>
            <a:solidFill>
              <a:schemeClr val="accent5"/>
            </a:solidFill>
            <a:ln>
              <a:noFill/>
            </a:ln>
            <a:effectLst/>
          </c:spPr>
          <c:invertIfNegative val="0"/>
          <c:val>
            <c:numRef>
              <c:f>'1_vollständig_Balken'!$K$19</c:f>
              <c:numCache>
                <c:formatCode>General</c:formatCode>
                <c:ptCount val="1"/>
                <c:pt idx="0">
                  <c:v>10</c:v>
                </c:pt>
              </c:numCache>
            </c:numRef>
          </c:val>
          <c:extLst>
            <c:ext xmlns:c16="http://schemas.microsoft.com/office/drawing/2014/chart" uri="{C3380CC4-5D6E-409C-BE32-E72D297353CC}">
              <c16:uniqueId val="{00000002-5E23-4752-A587-3615157959DC}"/>
            </c:ext>
          </c:extLst>
        </c:ser>
        <c:ser>
          <c:idx val="3"/>
          <c:order val="3"/>
          <c:tx>
            <c:strRef>
              <c:f>'1_vollständig_Balken'!$I$20</c:f>
              <c:strCache>
                <c:ptCount val="1"/>
                <c:pt idx="0">
                  <c:v>Verwertet (Wieder-/Weiterverwertet)</c:v>
                </c:pt>
              </c:strCache>
            </c:strRef>
          </c:tx>
          <c:spPr>
            <a:solidFill>
              <a:schemeClr val="accent1">
                <a:lumMod val="60000"/>
              </a:schemeClr>
            </a:solidFill>
            <a:ln>
              <a:noFill/>
            </a:ln>
            <a:effectLst/>
          </c:spPr>
          <c:invertIfNegative val="0"/>
          <c:val>
            <c:numRef>
              <c:f>'1_vollständig_Balken'!$K$20</c:f>
              <c:numCache>
                <c:formatCode>General</c:formatCode>
                <c:ptCount val="1"/>
                <c:pt idx="0">
                  <c:v>20</c:v>
                </c:pt>
              </c:numCache>
            </c:numRef>
          </c:val>
          <c:extLst>
            <c:ext xmlns:c16="http://schemas.microsoft.com/office/drawing/2014/chart" uri="{C3380CC4-5D6E-409C-BE32-E72D297353CC}">
              <c16:uniqueId val="{00000003-5E23-4752-A587-3615157959DC}"/>
            </c:ext>
          </c:extLst>
        </c:ser>
        <c:ser>
          <c:idx val="4"/>
          <c:order val="4"/>
          <c:tx>
            <c:strRef>
              <c:f>'1_vollständig_Balken'!$I$21</c:f>
              <c:strCache>
                <c:ptCount val="1"/>
                <c:pt idx="0">
                  <c:v>Primärrohstoffe, erneuerbar</c:v>
                </c:pt>
              </c:strCache>
            </c:strRef>
          </c:tx>
          <c:spPr>
            <a:solidFill>
              <a:schemeClr val="accent3">
                <a:lumMod val="60000"/>
              </a:schemeClr>
            </a:solidFill>
            <a:ln>
              <a:noFill/>
            </a:ln>
            <a:effectLst/>
          </c:spPr>
          <c:invertIfNegative val="0"/>
          <c:val>
            <c:numRef>
              <c:f>'1_vollständig_Balken'!$K$21</c:f>
              <c:numCache>
                <c:formatCode>General</c:formatCode>
                <c:ptCount val="1"/>
                <c:pt idx="0">
                  <c:v>35</c:v>
                </c:pt>
              </c:numCache>
            </c:numRef>
          </c:val>
          <c:extLst>
            <c:ext xmlns:c16="http://schemas.microsoft.com/office/drawing/2014/chart" uri="{C3380CC4-5D6E-409C-BE32-E72D297353CC}">
              <c16:uniqueId val="{00000004-5E23-4752-A587-3615157959DC}"/>
            </c:ext>
          </c:extLst>
        </c:ser>
        <c:ser>
          <c:idx val="5"/>
          <c:order val="5"/>
          <c:tx>
            <c:strRef>
              <c:f>'1_vollständig_Balken'!$I$22</c:f>
              <c:strCache>
                <c:ptCount val="1"/>
                <c:pt idx="0">
                  <c:v>Primärrohstoffe, nicht erneuerbar</c:v>
                </c:pt>
              </c:strCache>
            </c:strRef>
          </c:tx>
          <c:spPr>
            <a:solidFill>
              <a:schemeClr val="accent5">
                <a:lumMod val="60000"/>
              </a:schemeClr>
            </a:solidFill>
            <a:ln>
              <a:noFill/>
            </a:ln>
            <a:effectLst/>
          </c:spPr>
          <c:invertIfNegative val="0"/>
          <c:val>
            <c:numRef>
              <c:f>'1_vollständig_Balken'!$K$22</c:f>
              <c:numCache>
                <c:formatCode>General</c:formatCode>
                <c:ptCount val="1"/>
                <c:pt idx="0">
                  <c:v>25</c:v>
                </c:pt>
              </c:numCache>
            </c:numRef>
          </c:val>
          <c:extLst>
            <c:ext xmlns:c16="http://schemas.microsoft.com/office/drawing/2014/chart" uri="{C3380CC4-5D6E-409C-BE32-E72D297353CC}">
              <c16:uniqueId val="{00000005-5E23-4752-A587-3615157959DC}"/>
            </c:ext>
          </c:extLst>
        </c:ser>
        <c:ser>
          <c:idx val="7"/>
          <c:order val="6"/>
          <c:tx>
            <c:strRef>
              <c:f>'1_vollständig_Balken'!$I$38</c:f>
              <c:strCache>
                <c:ptCount val="1"/>
              </c:strCache>
            </c:strRef>
          </c:tx>
          <c:spPr>
            <a:solidFill>
              <a:schemeClr val="bg1">
                <a:lumMod val="75000"/>
              </a:schemeClr>
            </a:solidFill>
            <a:ln>
              <a:solidFill>
                <a:schemeClr val="lt1"/>
              </a:solidFill>
            </a:ln>
            <a:effectLst/>
          </c:spPr>
          <c:invertIfNegative val="0"/>
          <c:val>
            <c:numRef>
              <c:f>'1_vollständig_Balken'!$K$38</c:f>
              <c:numCache>
                <c:formatCode>General</c:formatCode>
                <c:ptCount val="1"/>
              </c:numCache>
            </c:numRef>
          </c:val>
          <c:extLst>
            <c:ext xmlns:c16="http://schemas.microsoft.com/office/drawing/2014/chart" uri="{C3380CC4-5D6E-409C-BE32-E72D297353CC}">
              <c16:uniqueId val="{00000007-5E23-4752-A587-3615157959DC}"/>
            </c:ext>
          </c:extLst>
        </c:ser>
        <c:dLbls>
          <c:showLegendKey val="0"/>
          <c:showVal val="0"/>
          <c:showCatName val="0"/>
          <c:showSerName val="0"/>
          <c:showPercent val="0"/>
          <c:showBubbleSize val="0"/>
        </c:dLbls>
        <c:gapWidth val="182"/>
        <c:axId val="1943722623"/>
        <c:axId val="1943723455"/>
      </c:barChart>
      <c:catAx>
        <c:axId val="1943722623"/>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1943723455"/>
        <c:crosses val="autoZero"/>
        <c:auto val="1"/>
        <c:lblAlgn val="ctr"/>
        <c:lblOffset val="100"/>
        <c:noMultiLvlLbl val="0"/>
      </c:catAx>
      <c:valAx>
        <c:axId val="1943723455"/>
        <c:scaling>
          <c:orientation val="minMax"/>
        </c:scaling>
        <c:delete val="0"/>
        <c:axPos val="t"/>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noFill/>
                <a:latin typeface="+mn-lt"/>
                <a:ea typeface="+mn-ea"/>
                <a:cs typeface="+mn-cs"/>
              </a:defRPr>
            </a:pPr>
            <a:endParaRPr lang="de-DE"/>
          </a:p>
        </c:txPr>
        <c:crossAx val="1943722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6.2984409622827531E-2"/>
          <c:w val="0.92724336511795413"/>
          <c:h val="0.93701559037717241"/>
        </c:manualLayout>
      </c:layout>
      <c:doughnutChart>
        <c:varyColors val="1"/>
        <c:ser>
          <c:idx val="1"/>
          <c:order val="1"/>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6E9D-4E96-9494-D61EA70DB4A7}"/>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6E9D-4E96-9494-D61EA70DB4A7}"/>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6E9D-4E96-9494-D61EA70DB4A7}"/>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6E9D-4E96-9494-D61EA70DB4A7}"/>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6E9D-4E96-9494-D61EA70DB4A7}"/>
              </c:ext>
            </c:extLst>
          </c:dPt>
          <c:dPt>
            <c:idx val="5"/>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B-6E9D-4E96-9494-D61EA70DB4A7}"/>
              </c:ext>
            </c:extLst>
          </c:dPt>
          <c:cat>
            <c:strRef>
              <c:f>'1-2_1_vollständig_Pie'!$I$17:$I$22</c:f>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f>'1-2_1_vollständig_Pie'!$K$17:$K$22</c:f>
              <c:numCache>
                <c:formatCode>General</c:formatCode>
                <c:ptCount val="6"/>
                <c:pt idx="0">
                  <c:v>5</c:v>
                </c:pt>
                <c:pt idx="1">
                  <c:v>5</c:v>
                </c:pt>
                <c:pt idx="2">
                  <c:v>10</c:v>
                </c:pt>
                <c:pt idx="3">
                  <c:v>20</c:v>
                </c:pt>
                <c:pt idx="4">
                  <c:v>35</c:v>
                </c:pt>
                <c:pt idx="5">
                  <c:v>25</c:v>
                </c:pt>
              </c:numCache>
            </c:numRef>
          </c:val>
          <c:extLst>
            <c:ext xmlns:c16="http://schemas.microsoft.com/office/drawing/2014/chart" uri="{C3380CC4-5D6E-409C-BE32-E72D297353CC}">
              <c16:uniqueId val="{0000000C-6E9D-4E96-9494-D61EA70DB4A7}"/>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E9D-4E96-9494-D61EA70DB4A7}"/>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10-6E9D-4E96-9494-D61EA70DB4A7}"/>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12-6E9D-4E96-9494-D61EA70DB4A7}"/>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4-6E9D-4E96-9494-D61EA70DB4A7}"/>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6-6E9D-4E96-9494-D61EA70DB4A7}"/>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8-6E9D-4E96-9494-D61EA70DB4A7}"/>
                    </c:ext>
                  </c:extLst>
                </c:dPt>
                <c:cat>
                  <c:strRef>
                    <c:extLst>
                      <c:ext uri="{02D57815-91ED-43cb-92C2-25804820EDAC}">
                        <c15:formulaRef>
                          <c15:sqref>'1-2_1_vollständig_Pie'!$I$17:$I$22</c15:sqref>
                        </c15:formulaRef>
                      </c:ext>
                    </c:extLst>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extLst>
                      <c:ext uri="{02D57815-91ED-43cb-92C2-25804820EDAC}">
                        <c15:formulaRef>
                          <c15:sqref>'1-2_1_vollständig_Pie'!$J$17:$J$22</c15:sqref>
                        </c15:formulaRef>
                      </c:ext>
                    </c:extLst>
                    <c:numCache>
                      <c:formatCode>General</c:formatCode>
                      <c:ptCount val="6"/>
                    </c:numCache>
                  </c:numRef>
                </c:val>
                <c:extLst>
                  <c:ext xmlns:c16="http://schemas.microsoft.com/office/drawing/2014/chart" uri="{C3380CC4-5D6E-409C-BE32-E72D297353CC}">
                    <c16:uniqueId val="{00000019-6E9D-4E96-9494-D61EA70DB4A7}"/>
                  </c:ext>
                </c:extLst>
              </c15:ser>
            </c15:filteredPieSeries>
          </c:ext>
        </c:extLst>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6.4774024647587636E-2"/>
          <c:y val="0"/>
          <c:w val="0.87228041546945756"/>
          <c:h val="0.9872715513401934"/>
        </c:manualLayout>
      </c:layout>
      <c:doughnutChart>
        <c:varyColors val="1"/>
        <c:ser>
          <c:idx val="0"/>
          <c:order val="0"/>
          <c:spPr>
            <a:solidFill>
              <a:schemeClr val="accent5">
                <a:lumMod val="20000"/>
                <a:lumOff val="80000"/>
              </a:schemeClr>
            </a:solidFill>
            <a:ln>
              <a:noFill/>
            </a:ln>
          </c:spPr>
          <c:dPt>
            <c:idx val="5"/>
            <c:bubble3D val="0"/>
            <c:spPr>
              <a:solidFill>
                <a:schemeClr val="bg1"/>
              </a:solidFill>
              <a:ln>
                <a:noFill/>
              </a:ln>
            </c:spPr>
            <c:extLst>
              <c:ext xmlns:c16="http://schemas.microsoft.com/office/drawing/2014/chart" uri="{C3380CC4-5D6E-409C-BE32-E72D297353CC}">
                <c16:uniqueId val="{00000001-B44F-4E9D-A9B8-88943BCEC1D7}"/>
              </c:ext>
            </c:extLst>
          </c:dPt>
          <c:val>
            <c:numRef>
              <c:f>'1-2_1_vollständig_Pie'!$L$17:$L$22</c:f>
              <c:numCache>
                <c:formatCode>0"%"</c:formatCode>
                <c:ptCount val="6"/>
                <c:pt idx="0">
                  <c:v>75</c:v>
                </c:pt>
                <c:pt idx="5" formatCode="General">
                  <c:v>25</c:v>
                </c:pt>
              </c:numCache>
            </c:numRef>
          </c:val>
          <c:extLst>
            <c:ext xmlns:c16="http://schemas.microsoft.com/office/drawing/2014/chart" uri="{C3380CC4-5D6E-409C-BE32-E72D297353CC}">
              <c16:uniqueId val="{00000002-B44F-4E9D-A9B8-88943BCEC1D7}"/>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2614456033706E-2"/>
          <c:y val="3.6238914213361513E-2"/>
          <c:w val="0.89144725846073314"/>
          <c:h val="0.96376108578663844"/>
        </c:manualLayout>
      </c:layout>
      <c:doughnutChart>
        <c:varyColors val="1"/>
        <c:ser>
          <c:idx val="0"/>
          <c:order val="0"/>
          <c:spPr>
            <a:ln>
              <a:solidFill>
                <a:schemeClr val="lt1"/>
              </a:solidFill>
            </a:ln>
          </c:spPr>
          <c:dPt>
            <c:idx val="0"/>
            <c:bubble3D val="0"/>
            <c:spPr>
              <a:solidFill>
                <a:schemeClr val="accent6">
                  <a:lumMod val="75000"/>
                </a:schemeClr>
              </a:solidFill>
              <a:ln>
                <a:solidFill>
                  <a:schemeClr val="lt1"/>
                </a:solidFill>
              </a:ln>
              <a:effectLst/>
            </c:spPr>
            <c:extLst>
              <c:ext xmlns:c16="http://schemas.microsoft.com/office/drawing/2014/chart" uri="{C3380CC4-5D6E-409C-BE32-E72D297353CC}">
                <c16:uniqueId val="{00000001-E547-4D94-96CF-79D8BDBA602A}"/>
              </c:ext>
            </c:extLst>
          </c:dPt>
          <c:dPt>
            <c:idx val="1"/>
            <c:bubble3D val="0"/>
            <c:spPr>
              <a:solidFill>
                <a:schemeClr val="accent3"/>
              </a:solidFill>
              <a:ln>
                <a:solidFill>
                  <a:schemeClr val="lt1"/>
                </a:solidFill>
              </a:ln>
              <a:effectLst/>
            </c:spPr>
            <c:extLst>
              <c:ext xmlns:c16="http://schemas.microsoft.com/office/drawing/2014/chart" uri="{C3380CC4-5D6E-409C-BE32-E72D297353CC}">
                <c16:uniqueId val="{00000003-E547-4D94-96CF-79D8BDBA602A}"/>
              </c:ext>
            </c:extLst>
          </c:dPt>
          <c:dPt>
            <c:idx val="2"/>
            <c:bubble3D val="0"/>
            <c:spPr>
              <a:solidFill>
                <a:schemeClr val="accent5"/>
              </a:solidFill>
              <a:ln>
                <a:solidFill>
                  <a:schemeClr val="lt1"/>
                </a:solidFill>
              </a:ln>
              <a:effectLst/>
            </c:spPr>
            <c:extLst>
              <c:ext xmlns:c16="http://schemas.microsoft.com/office/drawing/2014/chart" uri="{C3380CC4-5D6E-409C-BE32-E72D297353CC}">
                <c16:uniqueId val="{00000005-E547-4D94-96CF-79D8BDBA602A}"/>
              </c:ext>
            </c:extLst>
          </c:dPt>
          <c:dPt>
            <c:idx val="3"/>
            <c:bubble3D val="0"/>
            <c:spPr>
              <a:solidFill>
                <a:schemeClr val="accent1">
                  <a:lumMod val="60000"/>
                </a:schemeClr>
              </a:solidFill>
              <a:ln>
                <a:solidFill>
                  <a:schemeClr val="lt1"/>
                </a:solidFill>
              </a:ln>
              <a:effectLst/>
            </c:spPr>
            <c:extLst>
              <c:ext xmlns:c16="http://schemas.microsoft.com/office/drawing/2014/chart" uri="{C3380CC4-5D6E-409C-BE32-E72D297353CC}">
                <c16:uniqueId val="{00000007-E547-4D94-96CF-79D8BDBA602A}"/>
              </c:ext>
            </c:extLst>
          </c:dPt>
          <c:dPt>
            <c:idx val="4"/>
            <c:bubble3D val="0"/>
            <c:spPr>
              <a:solidFill>
                <a:schemeClr val="accent3">
                  <a:lumMod val="60000"/>
                </a:schemeClr>
              </a:solidFill>
              <a:ln>
                <a:solidFill>
                  <a:schemeClr val="lt1"/>
                </a:solidFill>
              </a:ln>
              <a:effectLst/>
            </c:spPr>
            <c:extLst>
              <c:ext xmlns:c16="http://schemas.microsoft.com/office/drawing/2014/chart" uri="{C3380CC4-5D6E-409C-BE32-E72D297353CC}">
                <c16:uniqueId val="{00000009-E547-4D94-96CF-79D8BDBA602A}"/>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B-E547-4D94-96CF-79D8BDBA602A}"/>
              </c:ext>
            </c:extLst>
          </c:dPt>
          <c:dPt>
            <c:idx val="6"/>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D-E547-4D94-96CF-79D8BDBA602A}"/>
              </c:ext>
            </c:extLst>
          </c:dPt>
          <c:cat>
            <c:strRef>
              <c:f>'1-2_1_vollständig_Pie'!$I$33:$I$39</c:f>
              <c:strCache>
                <c:ptCount val="7"/>
                <c:pt idx="0">
                  <c:v>Wiederverwendung (Vorbereitung)</c:v>
                </c:pt>
                <c:pt idx="1">
                  <c:v>Werkstoffl. Qualitative Wiederverwertung</c:v>
                </c:pt>
                <c:pt idx="2">
                  <c:v>Stoffliche Weiterverwertung</c:v>
                </c:pt>
                <c:pt idx="3">
                  <c:v>Thermische Verwertung</c:v>
                </c:pt>
                <c:pt idx="4">
                  <c:v>Verfüllung</c:v>
                </c:pt>
                <c:pt idx="5">
                  <c:v>Deponierung</c:v>
                </c:pt>
                <c:pt idx="6">
                  <c:v>Entsorgung als gefährlicher Abfall</c:v>
                </c:pt>
              </c:strCache>
            </c:strRef>
          </c:cat>
          <c:val>
            <c:numRef>
              <c:f>'1-2_1_vollständig_Pie'!$K$33:$K$39</c:f>
              <c:numCache>
                <c:formatCode>General</c:formatCode>
                <c:ptCount val="7"/>
                <c:pt idx="0">
                  <c:v>7</c:v>
                </c:pt>
                <c:pt idx="1">
                  <c:v>15</c:v>
                </c:pt>
                <c:pt idx="2">
                  <c:v>30</c:v>
                </c:pt>
                <c:pt idx="3">
                  <c:v>25</c:v>
                </c:pt>
                <c:pt idx="4">
                  <c:v>10</c:v>
                </c:pt>
                <c:pt idx="5">
                  <c:v>10</c:v>
                </c:pt>
                <c:pt idx="6">
                  <c:v>3</c:v>
                </c:pt>
              </c:numCache>
            </c:numRef>
          </c:val>
          <c:extLst>
            <c:ext xmlns:c16="http://schemas.microsoft.com/office/drawing/2014/chart" uri="{C3380CC4-5D6E-409C-BE32-E72D297353CC}">
              <c16:uniqueId val="{0000000E-E547-4D94-96CF-79D8BDBA602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6.2984409622827531E-2"/>
          <c:w val="0.92724336511795413"/>
          <c:h val="0.93701559037717241"/>
        </c:manualLayout>
      </c:layout>
      <c:doughnutChart>
        <c:varyColors val="1"/>
        <c:ser>
          <c:idx val="1"/>
          <c:order val="1"/>
          <c:spPr>
            <a:ln w="9525"/>
          </c:spPr>
          <c:dPt>
            <c:idx val="0"/>
            <c:bubble3D val="0"/>
            <c:spPr>
              <a:solidFill>
                <a:srgbClr val="4DAA50"/>
              </a:solidFill>
              <a:ln w="9525">
                <a:solidFill>
                  <a:schemeClr val="lt1"/>
                </a:solidFill>
              </a:ln>
              <a:effectLst/>
            </c:spPr>
            <c:extLst>
              <c:ext xmlns:c16="http://schemas.microsoft.com/office/drawing/2014/chart" uri="{C3380CC4-5D6E-409C-BE32-E72D297353CC}">
                <c16:uniqueId val="{00000001-F1BD-41A4-BA45-08A559814159}"/>
              </c:ext>
            </c:extLst>
          </c:dPt>
          <c:dPt>
            <c:idx val="1"/>
            <c:bubble3D val="0"/>
            <c:spPr>
              <a:solidFill>
                <a:srgbClr val="89CACD"/>
              </a:solidFill>
              <a:ln w="9525">
                <a:solidFill>
                  <a:schemeClr val="lt1"/>
                </a:solidFill>
              </a:ln>
              <a:effectLst/>
            </c:spPr>
            <c:extLst>
              <c:ext xmlns:c16="http://schemas.microsoft.com/office/drawing/2014/chart" uri="{C3380CC4-5D6E-409C-BE32-E72D297353CC}">
                <c16:uniqueId val="{00000003-F1BD-41A4-BA45-08A559814159}"/>
              </c:ext>
            </c:extLst>
          </c:dPt>
          <c:dPt>
            <c:idx val="2"/>
            <c:bubble3D val="0"/>
            <c:spPr>
              <a:solidFill>
                <a:srgbClr val="A5D867"/>
              </a:solidFill>
              <a:ln w="9525">
                <a:solidFill>
                  <a:schemeClr val="lt1"/>
                </a:solidFill>
              </a:ln>
              <a:effectLst/>
            </c:spPr>
            <c:extLst>
              <c:ext xmlns:c16="http://schemas.microsoft.com/office/drawing/2014/chart" uri="{C3380CC4-5D6E-409C-BE32-E72D297353CC}">
                <c16:uniqueId val="{00000005-F1BD-41A4-BA45-08A559814159}"/>
              </c:ext>
            </c:extLst>
          </c:dPt>
          <c:dPt>
            <c:idx val="3"/>
            <c:bubble3D val="0"/>
            <c:spPr>
              <a:solidFill>
                <a:srgbClr val="3C4981"/>
              </a:solidFill>
              <a:ln w="9525">
                <a:solidFill>
                  <a:schemeClr val="lt1"/>
                </a:solidFill>
              </a:ln>
              <a:effectLst/>
            </c:spPr>
            <c:extLst>
              <c:ext xmlns:c16="http://schemas.microsoft.com/office/drawing/2014/chart" uri="{C3380CC4-5D6E-409C-BE32-E72D297353CC}">
                <c16:uniqueId val="{00000007-F1BD-41A4-BA45-08A559814159}"/>
              </c:ext>
            </c:extLst>
          </c:dPt>
          <c:dPt>
            <c:idx val="4"/>
            <c:bubble3D val="0"/>
            <c:spPr>
              <a:solidFill>
                <a:srgbClr val="007C92"/>
              </a:solidFill>
              <a:ln w="9525">
                <a:solidFill>
                  <a:schemeClr val="lt1"/>
                </a:solidFill>
              </a:ln>
              <a:effectLst/>
            </c:spPr>
            <c:extLst>
              <c:ext xmlns:c16="http://schemas.microsoft.com/office/drawing/2014/chart" uri="{C3380CC4-5D6E-409C-BE32-E72D297353CC}">
                <c16:uniqueId val="{00000009-F1BD-41A4-BA45-08A559814159}"/>
              </c:ext>
            </c:extLst>
          </c:dPt>
          <c:dPt>
            <c:idx val="5"/>
            <c:bubble3D val="0"/>
            <c:spPr>
              <a:solidFill>
                <a:schemeClr val="bg1">
                  <a:lumMod val="65000"/>
                </a:schemeClr>
              </a:solidFill>
              <a:ln w="9525">
                <a:solidFill>
                  <a:schemeClr val="lt1"/>
                </a:solidFill>
              </a:ln>
              <a:effectLst/>
            </c:spPr>
            <c:extLst>
              <c:ext xmlns:c16="http://schemas.microsoft.com/office/drawing/2014/chart" uri="{C3380CC4-5D6E-409C-BE32-E72D297353CC}">
                <c16:uniqueId val="{0000000B-F1BD-41A4-BA45-08A559814159}"/>
              </c:ext>
            </c:extLst>
          </c:dPt>
          <c:cat>
            <c:strRef>
              <c:f>'1-GRP-vollständig (2)'!$I$17:$I$22</c:f>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f>'1-GRP-vollständig (2)'!$K$17:$K$22</c:f>
              <c:numCache>
                <c:formatCode>General</c:formatCode>
                <c:ptCount val="6"/>
                <c:pt idx="0">
                  <c:v>5</c:v>
                </c:pt>
                <c:pt idx="1">
                  <c:v>5</c:v>
                </c:pt>
                <c:pt idx="2">
                  <c:v>10</c:v>
                </c:pt>
                <c:pt idx="3">
                  <c:v>20</c:v>
                </c:pt>
                <c:pt idx="4">
                  <c:v>35</c:v>
                </c:pt>
                <c:pt idx="5">
                  <c:v>25</c:v>
                </c:pt>
              </c:numCache>
            </c:numRef>
          </c:val>
          <c:extLst>
            <c:ext xmlns:c16="http://schemas.microsoft.com/office/drawing/2014/chart" uri="{C3380CC4-5D6E-409C-BE32-E72D297353CC}">
              <c16:uniqueId val="{0000000C-F1BD-41A4-BA45-08A559814159}"/>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1BD-41A4-BA45-08A559814159}"/>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10-F1BD-41A4-BA45-08A559814159}"/>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12-F1BD-41A4-BA45-08A559814159}"/>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4-F1BD-41A4-BA45-08A559814159}"/>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6-F1BD-41A4-BA45-08A559814159}"/>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8-F1BD-41A4-BA45-08A559814159}"/>
                    </c:ext>
                  </c:extLst>
                </c:dPt>
                <c:cat>
                  <c:strRef>
                    <c:extLst>
                      <c:ext uri="{02D57815-91ED-43cb-92C2-25804820EDAC}">
                        <c15:formulaRef>
                          <c15:sqref>'1-GRP-vollständig (2)'!$I$17:$I$22</c15:sqref>
                        </c15:formulaRef>
                      </c:ext>
                    </c:extLst>
                    <c:strCache>
                      <c:ptCount val="6"/>
                      <c:pt idx="0">
                        <c:v>Vermeidung</c:v>
                      </c:pt>
                      <c:pt idx="1">
                        <c:v>Wiederverwendet </c:v>
                      </c:pt>
                      <c:pt idx="2">
                        <c:v>Weiterverwendet</c:v>
                      </c:pt>
                      <c:pt idx="3">
                        <c:v>Verwertet (Wieder-/Weiterverwertet)</c:v>
                      </c:pt>
                      <c:pt idx="4">
                        <c:v>Primärrohstoffe, erneuerbar</c:v>
                      </c:pt>
                      <c:pt idx="5">
                        <c:v>Primärrohstoffe, nicht erneuerbar</c:v>
                      </c:pt>
                    </c:strCache>
                  </c:strRef>
                </c:cat>
                <c:val>
                  <c:numRef>
                    <c:extLst>
                      <c:ext uri="{02D57815-91ED-43cb-92C2-25804820EDAC}">
                        <c15:formulaRef>
                          <c15:sqref>'1-GRP-vollständig (2)'!$J$17:$J$22</c15:sqref>
                        </c15:formulaRef>
                      </c:ext>
                    </c:extLst>
                    <c:numCache>
                      <c:formatCode>General</c:formatCode>
                      <c:ptCount val="6"/>
                    </c:numCache>
                  </c:numRef>
                </c:val>
                <c:extLst>
                  <c:ext xmlns:c16="http://schemas.microsoft.com/office/drawing/2014/chart" uri="{C3380CC4-5D6E-409C-BE32-E72D297353CC}">
                    <c16:uniqueId val="{00000019-F1BD-41A4-BA45-08A559814159}"/>
                  </c:ext>
                </c:extLst>
              </c15:ser>
            </c15:filteredPieSeries>
          </c:ext>
        </c:extLst>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de-DE"/>
    </a:p>
  </c:txPr>
  <c:printSettings>
    <c:headerFooter>
      <c:oddFooter>&amp;L&amp;"Arial,Standard"&amp;8&amp;M01+027Februar 2023 / Copyright: DGNB &amp;Z&amp;"Arial,Standard"&amp;8&amp;M01+027Seite 1 / X&amp;R&amp;"Arial,Standard"&amp;8&amp;M01+027* = Pflichtinformation</c:oddFooter>
    </c:headerFooter>
    <c:pageMargins b="0.78740157499999996" l="0.7" r="0.7" t="0.78740157499999996"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3904802358491"/>
          <c:y val="0.1921383088421269"/>
          <c:w val="0.84729408492021341"/>
          <c:h val="0.66067386172473708"/>
        </c:manualLayout>
      </c:layout>
      <c:doughnutChart>
        <c:varyColors val="1"/>
        <c:ser>
          <c:idx val="0"/>
          <c:order val="0"/>
          <c:spPr>
            <a:ln>
              <a:solidFill>
                <a:schemeClr val="lt1"/>
              </a:solidFill>
            </a:ln>
          </c:spPr>
          <c:dPt>
            <c:idx val="0"/>
            <c:bubble3D val="0"/>
            <c:spPr>
              <a:solidFill>
                <a:schemeClr val="accent6">
                  <a:lumMod val="75000"/>
                </a:schemeClr>
              </a:solidFill>
              <a:ln>
                <a:solidFill>
                  <a:schemeClr val="lt1"/>
                </a:solidFill>
              </a:ln>
              <a:effectLst/>
            </c:spPr>
            <c:extLst>
              <c:ext xmlns:c16="http://schemas.microsoft.com/office/drawing/2014/chart" uri="{C3380CC4-5D6E-409C-BE32-E72D297353CC}">
                <c16:uniqueId val="{00000001-E4C1-4DEA-BA51-F63221F7D6E4}"/>
              </c:ext>
            </c:extLst>
          </c:dPt>
          <c:dPt>
            <c:idx val="1"/>
            <c:bubble3D val="0"/>
            <c:spPr>
              <a:solidFill>
                <a:schemeClr val="accent3"/>
              </a:solidFill>
              <a:ln>
                <a:solidFill>
                  <a:schemeClr val="lt1"/>
                </a:solidFill>
              </a:ln>
              <a:effectLst/>
            </c:spPr>
            <c:extLst>
              <c:ext xmlns:c16="http://schemas.microsoft.com/office/drawing/2014/chart" uri="{C3380CC4-5D6E-409C-BE32-E72D297353CC}">
                <c16:uniqueId val="{00000003-E4C1-4DEA-BA51-F63221F7D6E4}"/>
              </c:ext>
            </c:extLst>
          </c:dPt>
          <c:dPt>
            <c:idx val="2"/>
            <c:bubble3D val="0"/>
            <c:spPr>
              <a:solidFill>
                <a:schemeClr val="accent5"/>
              </a:solidFill>
              <a:ln>
                <a:solidFill>
                  <a:schemeClr val="lt1"/>
                </a:solidFill>
              </a:ln>
              <a:effectLst/>
            </c:spPr>
            <c:extLst>
              <c:ext xmlns:c16="http://schemas.microsoft.com/office/drawing/2014/chart" uri="{C3380CC4-5D6E-409C-BE32-E72D297353CC}">
                <c16:uniqueId val="{00000005-E4C1-4DEA-BA51-F63221F7D6E4}"/>
              </c:ext>
            </c:extLst>
          </c:dPt>
          <c:dPt>
            <c:idx val="3"/>
            <c:bubble3D val="0"/>
            <c:spPr>
              <a:solidFill>
                <a:schemeClr val="accent1">
                  <a:lumMod val="60000"/>
                </a:schemeClr>
              </a:solidFill>
              <a:ln>
                <a:solidFill>
                  <a:schemeClr val="lt1"/>
                </a:solidFill>
              </a:ln>
              <a:effectLst/>
            </c:spPr>
            <c:extLst>
              <c:ext xmlns:c16="http://schemas.microsoft.com/office/drawing/2014/chart" uri="{C3380CC4-5D6E-409C-BE32-E72D297353CC}">
                <c16:uniqueId val="{00000007-E4C1-4DEA-BA51-F63221F7D6E4}"/>
              </c:ext>
            </c:extLst>
          </c:dPt>
          <c:dPt>
            <c:idx val="4"/>
            <c:bubble3D val="0"/>
            <c:spPr>
              <a:solidFill>
                <a:schemeClr val="accent3">
                  <a:lumMod val="60000"/>
                </a:schemeClr>
              </a:solidFill>
              <a:ln>
                <a:solidFill>
                  <a:schemeClr val="lt1"/>
                </a:solidFill>
              </a:ln>
              <a:effectLst/>
            </c:spPr>
            <c:extLst>
              <c:ext xmlns:c16="http://schemas.microsoft.com/office/drawing/2014/chart" uri="{C3380CC4-5D6E-409C-BE32-E72D297353CC}">
                <c16:uniqueId val="{00000009-E4C1-4DEA-BA51-F63221F7D6E4}"/>
              </c:ext>
            </c:extLst>
          </c:dPt>
          <c:dPt>
            <c:idx val="5"/>
            <c:bubble3D val="0"/>
            <c:spPr>
              <a:solidFill>
                <a:schemeClr val="accent5">
                  <a:lumMod val="60000"/>
                </a:schemeClr>
              </a:solidFill>
              <a:ln>
                <a:solidFill>
                  <a:schemeClr val="lt1"/>
                </a:solidFill>
              </a:ln>
              <a:effectLst/>
            </c:spPr>
            <c:extLst>
              <c:ext xmlns:c16="http://schemas.microsoft.com/office/drawing/2014/chart" uri="{C3380CC4-5D6E-409C-BE32-E72D297353CC}">
                <c16:uniqueId val="{0000000B-E4C1-4DEA-BA51-F63221F7D6E4}"/>
              </c:ext>
            </c:extLst>
          </c:dPt>
          <c:dPt>
            <c:idx val="6"/>
            <c:bubble3D val="0"/>
            <c:spPr>
              <a:solidFill>
                <a:schemeClr val="accent1">
                  <a:lumMod val="80000"/>
                  <a:lumOff val="20000"/>
                </a:schemeClr>
              </a:solidFill>
              <a:ln>
                <a:solidFill>
                  <a:schemeClr val="lt1"/>
                </a:solidFill>
              </a:ln>
              <a:effectLst/>
            </c:spPr>
            <c:extLst>
              <c:ext xmlns:c16="http://schemas.microsoft.com/office/drawing/2014/chart" uri="{C3380CC4-5D6E-409C-BE32-E72D297353CC}">
                <c16:uniqueId val="{0000000D-E4C1-4DEA-BA51-F63221F7D6E4}"/>
              </c:ext>
            </c:extLst>
          </c:dPt>
          <c:dPt>
            <c:idx val="7"/>
            <c:bubble3D val="0"/>
            <c:spPr>
              <a:solidFill>
                <a:schemeClr val="accent3">
                  <a:lumMod val="80000"/>
                  <a:lumOff val="20000"/>
                </a:schemeClr>
              </a:solidFill>
              <a:ln>
                <a:solidFill>
                  <a:schemeClr val="lt1"/>
                </a:solidFill>
              </a:ln>
              <a:effectLst/>
            </c:spPr>
            <c:extLst>
              <c:ext xmlns:c16="http://schemas.microsoft.com/office/drawing/2014/chart" uri="{C3380CC4-5D6E-409C-BE32-E72D297353CC}">
                <c16:uniqueId val="{0000000F-E4C1-4DEA-BA51-F63221F7D6E4}"/>
              </c:ext>
            </c:extLst>
          </c:dPt>
          <c:dPt>
            <c:idx val="8"/>
            <c:bubble3D val="0"/>
            <c:spPr>
              <a:solidFill>
                <a:schemeClr val="bg1">
                  <a:lumMod val="65000"/>
                </a:schemeClr>
              </a:solidFill>
              <a:ln>
                <a:solidFill>
                  <a:schemeClr val="lt1"/>
                </a:solidFill>
              </a:ln>
              <a:effectLst/>
            </c:spPr>
            <c:extLst>
              <c:ext xmlns:c16="http://schemas.microsoft.com/office/drawing/2014/chart" uri="{C3380CC4-5D6E-409C-BE32-E72D297353CC}">
                <c16:uniqueId val="{00000011-E4C1-4DEA-BA51-F63221F7D6E4}"/>
              </c:ext>
            </c:extLst>
          </c:dPt>
          <c:cat>
            <c:strRef>
              <c:f>'1-2_1_vollständig_Pie'!$C$17:$C$25</c:f>
              <c:strCache>
                <c:ptCount val="9"/>
                <c:pt idx="0">
                  <c:v>Holz und Holzwerkstoffe</c:v>
                </c:pt>
                <c:pt idx="1">
                  <c:v>Kunststoffe</c:v>
                </c:pt>
                <c:pt idx="2">
                  <c:v>Bituminöse Mischungen </c:v>
                </c:pt>
                <c:pt idx="3">
                  <c:v>Materialmix</c:v>
                </c:pt>
                <c:pt idx="4">
                  <c:v>Elektrik und Elektronik</c:v>
                </c:pt>
                <c:pt idx="5">
                  <c:v>Metalle</c:v>
                </c:pt>
                <c:pt idx="6">
                  <c:v>Gips</c:v>
                </c:pt>
                <c:pt idx="7">
                  <c:v>Glas</c:v>
                </c:pt>
                <c:pt idx="8">
                  <c:v>Mineralische Baustoffe</c:v>
                </c:pt>
              </c:strCache>
            </c:strRef>
          </c:cat>
          <c:val>
            <c:numRef>
              <c:f>'1-2_1_vollständig_Pie'!$E$17:$E$25</c:f>
              <c:numCache>
                <c:formatCode>General</c:formatCode>
                <c:ptCount val="9"/>
                <c:pt idx="0">
                  <c:v>20</c:v>
                </c:pt>
                <c:pt idx="1">
                  <c:v>12</c:v>
                </c:pt>
                <c:pt idx="2">
                  <c:v>2</c:v>
                </c:pt>
                <c:pt idx="3">
                  <c:v>5</c:v>
                </c:pt>
                <c:pt idx="4">
                  <c:v>3</c:v>
                </c:pt>
                <c:pt idx="5">
                  <c:v>7</c:v>
                </c:pt>
                <c:pt idx="6">
                  <c:v>3</c:v>
                </c:pt>
                <c:pt idx="7">
                  <c:v>10</c:v>
                </c:pt>
                <c:pt idx="8">
                  <c:v>38</c:v>
                </c:pt>
              </c:numCache>
            </c:numRef>
          </c:val>
          <c:extLst>
            <c:ext xmlns:c16="http://schemas.microsoft.com/office/drawing/2014/chart" uri="{C3380CC4-5D6E-409C-BE32-E72D297353CC}">
              <c16:uniqueId val="{00000012-E4C1-4DEA-BA51-F63221F7D6E4}"/>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noFill/>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416596702651711"/>
          <c:y val="6.5553000797710106E-2"/>
          <c:w val="0.39665064304978714"/>
          <c:h val="0.62627750926751447"/>
        </c:manualLayout>
      </c:layout>
      <c:doughnutChart>
        <c:varyColors val="1"/>
        <c:dLbls>
          <c:showLegendKey val="0"/>
          <c:showVal val="0"/>
          <c:showCatName val="0"/>
          <c:showSerName val="0"/>
          <c:showPercent val="0"/>
          <c:showBubbleSize val="0"/>
          <c:showLeaderLines val="0"/>
        </c:dLbls>
        <c:firstSliceAng val="0"/>
        <c:holeSize val="53"/>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1281499648607"/>
          <c:y val="0.16492030674936584"/>
          <c:w val="0.33686301507393546"/>
          <c:h val="0.68878136043050486"/>
        </c:manualLayout>
      </c:layout>
      <c:doughnutChart>
        <c:varyColors val="1"/>
        <c:dLbls>
          <c:showLegendKey val="0"/>
          <c:showVal val="0"/>
          <c:showCatName val="0"/>
          <c:showSerName val="0"/>
          <c:showPercent val="1"/>
          <c:showBubbleSize val="0"/>
          <c:showLeaderLines val="0"/>
        </c:dLbls>
        <c:firstSliceAng val="180"/>
        <c:holeSize val="50"/>
      </c:doughnutChart>
      <c:spPr>
        <a:noFill/>
        <a:ln>
          <a:noFill/>
        </a:ln>
        <a:effectLst/>
      </c:spPr>
    </c:plotArea>
    <c:legend>
      <c:legendPos val="r"/>
      <c:layout>
        <c:manualLayout>
          <c:xMode val="edge"/>
          <c:yMode val="edge"/>
          <c:x val="0.62236926566244433"/>
          <c:y val="0.1611144215081223"/>
          <c:w val="0.35501469245692119"/>
          <c:h val="0.6794247002908419"/>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5234950530933"/>
          <c:y val="0.21174275961949163"/>
          <c:w val="0.2426609371589678"/>
          <c:h val="0.7545511941631144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74024647587636E-2"/>
          <c:y val="0"/>
          <c:w val="0.87228041546945756"/>
          <c:h val="0.9872715513401934"/>
        </c:manualLayout>
      </c:layout>
      <c:doughnutChart>
        <c:varyColors val="1"/>
        <c:ser>
          <c:idx val="1"/>
          <c:order val="0"/>
          <c:dPt>
            <c:idx val="0"/>
            <c:bubble3D val="0"/>
            <c:spPr>
              <a:solidFill>
                <a:schemeClr val="accent5">
                  <a:lumMod val="20000"/>
                  <a:lumOff val="80000"/>
                </a:schemeClr>
              </a:solidFill>
              <a:ln w="19050">
                <a:noFill/>
              </a:ln>
              <a:effectLst/>
            </c:spPr>
            <c:extLst>
              <c:ext xmlns:c16="http://schemas.microsoft.com/office/drawing/2014/chart" uri="{C3380CC4-5D6E-409C-BE32-E72D297353CC}">
                <c16:uniqueId val="{00000001-B08A-41B3-BF93-492E1438D4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8A-41B3-BF93-492E1438D4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08A-41B3-BF93-492E1438D487}"/>
              </c:ext>
            </c:extLst>
          </c:dPt>
          <c:dPt>
            <c:idx val="3"/>
            <c:bubble3D val="0"/>
            <c:spPr>
              <a:solidFill>
                <a:schemeClr val="bg1"/>
              </a:solidFill>
              <a:ln w="19050">
                <a:solidFill>
                  <a:schemeClr val="lt1"/>
                </a:solidFill>
              </a:ln>
              <a:effectLst/>
            </c:spPr>
            <c:extLst>
              <c:ext xmlns:c16="http://schemas.microsoft.com/office/drawing/2014/chart" uri="{C3380CC4-5D6E-409C-BE32-E72D297353CC}">
                <c16:uniqueId val="{00000007-B08A-41B3-BF93-492E1438D48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08A-41B3-BF93-492E1438D487}"/>
              </c:ext>
            </c:extLst>
          </c:dPt>
          <c:dPt>
            <c:idx val="5"/>
            <c:bubble3D val="0"/>
            <c:spPr>
              <a:solidFill>
                <a:schemeClr val="bg1"/>
              </a:solidFill>
              <a:ln w="19050">
                <a:noFill/>
              </a:ln>
              <a:effectLst/>
            </c:spPr>
            <c:extLst>
              <c:ext xmlns:c16="http://schemas.microsoft.com/office/drawing/2014/chart" uri="{C3380CC4-5D6E-409C-BE32-E72D297353CC}">
                <c16:uniqueId val="{0000000B-B08A-41B3-BF93-492E1438D487}"/>
              </c:ext>
            </c:extLst>
          </c:dPt>
          <c:val>
            <c:numRef>
              <c:f>'1-2_1_vollständig_Pie'!$L$33:$L$39</c:f>
              <c:numCache>
                <c:formatCode>0"%"</c:formatCode>
                <c:ptCount val="7"/>
                <c:pt idx="0">
                  <c:v>52</c:v>
                </c:pt>
                <c:pt idx="3" formatCode="General">
                  <c:v>48</c:v>
                </c:pt>
              </c:numCache>
            </c:numRef>
          </c:val>
          <c:extLst>
            <c:ext xmlns:c16="http://schemas.microsoft.com/office/drawing/2014/chart" uri="{C3380CC4-5D6E-409C-BE32-E72D297353CC}">
              <c16:uniqueId val="{0000000C-B08A-41B3-BF93-492E1438D487}"/>
            </c:ext>
          </c:extLst>
        </c:ser>
        <c:ser>
          <c:idx val="0"/>
          <c:order val="1"/>
          <c:dPt>
            <c:idx val="0"/>
            <c:bubble3D val="0"/>
            <c:spPr>
              <a:solidFill>
                <a:schemeClr val="accent5">
                  <a:lumMod val="20000"/>
                  <a:lumOff val="80000"/>
                </a:schemeClr>
              </a:solidFill>
              <a:ln w="19050">
                <a:noFill/>
              </a:ln>
              <a:effectLst/>
            </c:spPr>
            <c:extLst>
              <c:ext xmlns:c16="http://schemas.microsoft.com/office/drawing/2014/chart" uri="{C3380CC4-5D6E-409C-BE32-E72D297353CC}">
                <c16:uniqueId val="{0000000E-B08A-41B3-BF93-492E1438D4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08A-41B3-BF93-492E1438D4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08A-41B3-BF93-492E1438D487}"/>
              </c:ext>
            </c:extLst>
          </c:dPt>
          <c:dPt>
            <c:idx val="3"/>
            <c:bubble3D val="0"/>
            <c:spPr>
              <a:solidFill>
                <a:schemeClr val="bg1"/>
              </a:solidFill>
              <a:ln w="19050">
                <a:noFill/>
              </a:ln>
              <a:effectLst/>
            </c:spPr>
            <c:extLst>
              <c:ext xmlns:c16="http://schemas.microsoft.com/office/drawing/2014/chart" uri="{C3380CC4-5D6E-409C-BE32-E72D297353CC}">
                <c16:uniqueId val="{00000014-B08A-41B3-BF93-492E1438D48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08A-41B3-BF93-492E1438D487}"/>
              </c:ext>
            </c:extLst>
          </c:dPt>
          <c:dPt>
            <c:idx val="5"/>
            <c:bubble3D val="0"/>
            <c:spPr>
              <a:solidFill>
                <a:schemeClr val="bg1"/>
              </a:solidFill>
              <a:ln w="19050">
                <a:noFill/>
              </a:ln>
              <a:effectLst/>
            </c:spPr>
            <c:extLst>
              <c:ext xmlns:c16="http://schemas.microsoft.com/office/drawing/2014/chart" uri="{C3380CC4-5D6E-409C-BE32-E72D297353CC}">
                <c16:uniqueId val="{00000018-B08A-41B3-BF93-492E1438D487}"/>
              </c:ext>
            </c:extLst>
          </c:dPt>
          <c:val>
            <c:numRef>
              <c:f>'1-2_1_vollständig_Pie'!$L$33:$L$39</c:f>
              <c:numCache>
                <c:formatCode>0"%"</c:formatCode>
                <c:ptCount val="7"/>
                <c:pt idx="0">
                  <c:v>52</c:v>
                </c:pt>
                <c:pt idx="3" formatCode="General">
                  <c:v>48</c:v>
                </c:pt>
              </c:numCache>
            </c:numRef>
          </c:val>
          <c:extLst>
            <c:ext xmlns:c16="http://schemas.microsoft.com/office/drawing/2014/chart" uri="{C3380CC4-5D6E-409C-BE32-E72D297353CC}">
              <c16:uniqueId val="{00000019-B08A-41B3-BF93-492E1438D487}"/>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1122569548708"/>
          <c:y val="0"/>
          <c:w val="0.81227134701593973"/>
          <c:h val="0.96180666960512762"/>
        </c:manualLayout>
      </c:layout>
      <c:doughnutChart>
        <c:varyColors val="1"/>
        <c:ser>
          <c:idx val="0"/>
          <c:order val="0"/>
          <c:spPr>
            <a:ln>
              <a:solidFill>
                <a:schemeClr val="lt1"/>
              </a:solidFill>
            </a:ln>
          </c:spPr>
          <c:dPt>
            <c:idx val="0"/>
            <c:bubble3D val="0"/>
            <c:spPr>
              <a:solidFill>
                <a:schemeClr val="accent6">
                  <a:lumMod val="75000"/>
                </a:schemeClr>
              </a:solidFill>
              <a:ln>
                <a:solidFill>
                  <a:schemeClr val="lt1"/>
                </a:solidFill>
              </a:ln>
              <a:effectLst/>
            </c:spPr>
            <c:extLst>
              <c:ext xmlns:c16="http://schemas.microsoft.com/office/drawing/2014/chart" uri="{C3380CC4-5D6E-409C-BE32-E72D297353CC}">
                <c16:uniqueId val="{00000001-5401-4FAB-80E9-0E45D379EC0C}"/>
              </c:ext>
            </c:extLst>
          </c:dPt>
          <c:dPt>
            <c:idx val="1"/>
            <c:bubble3D val="0"/>
            <c:spPr>
              <a:solidFill>
                <a:schemeClr val="accent3"/>
              </a:solidFill>
              <a:ln>
                <a:solidFill>
                  <a:schemeClr val="lt1"/>
                </a:solidFill>
              </a:ln>
              <a:effectLst/>
            </c:spPr>
            <c:extLst>
              <c:ext xmlns:c16="http://schemas.microsoft.com/office/drawing/2014/chart" uri="{C3380CC4-5D6E-409C-BE32-E72D297353CC}">
                <c16:uniqueId val="{00000003-5401-4FAB-80E9-0E45D379EC0C}"/>
              </c:ext>
            </c:extLst>
          </c:dPt>
          <c:dPt>
            <c:idx val="2"/>
            <c:bubble3D val="0"/>
            <c:spPr>
              <a:solidFill>
                <a:schemeClr val="accent5"/>
              </a:solidFill>
              <a:ln>
                <a:solidFill>
                  <a:schemeClr val="lt1"/>
                </a:solidFill>
              </a:ln>
              <a:effectLst/>
            </c:spPr>
            <c:extLst>
              <c:ext xmlns:c16="http://schemas.microsoft.com/office/drawing/2014/chart" uri="{C3380CC4-5D6E-409C-BE32-E72D297353CC}">
                <c16:uniqueId val="{00000005-5401-4FAB-80E9-0E45D379EC0C}"/>
              </c:ext>
            </c:extLst>
          </c:dPt>
          <c:dPt>
            <c:idx val="3"/>
            <c:bubble3D val="0"/>
            <c:spPr>
              <a:solidFill>
                <a:schemeClr val="accent1">
                  <a:lumMod val="60000"/>
                </a:schemeClr>
              </a:solidFill>
              <a:ln>
                <a:solidFill>
                  <a:schemeClr val="lt1"/>
                </a:solidFill>
              </a:ln>
              <a:effectLst/>
            </c:spPr>
            <c:extLst>
              <c:ext xmlns:c16="http://schemas.microsoft.com/office/drawing/2014/chart" uri="{C3380CC4-5D6E-409C-BE32-E72D297353CC}">
                <c16:uniqueId val="{00000007-5401-4FAB-80E9-0E45D379EC0C}"/>
              </c:ext>
            </c:extLst>
          </c:dPt>
          <c:dPt>
            <c:idx val="4"/>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9-5401-4FAB-80E9-0E45D379EC0C}"/>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B-5401-4FAB-80E9-0E45D379EC0C}"/>
              </c:ext>
            </c:extLst>
          </c:dPt>
          <c:cat>
            <c:strRef>
              <c:f>'1-2_2_vollständig_Pie'!$C$18:$C$23</c:f>
              <c:strCache>
                <c:ptCount val="6"/>
                <c:pt idx="0">
                  <c:v>optimiert</c:v>
                </c:pt>
                <c:pt idx="1">
                  <c:v>verbessert</c:v>
                </c:pt>
                <c:pt idx="2">
                  <c:v>Standard</c:v>
                </c:pt>
                <c:pt idx="3">
                  <c:v>eingeschränkt</c:v>
                </c:pt>
                <c:pt idx="4">
                  <c:v>problematisch</c:v>
                </c:pt>
                <c:pt idx="5">
                  <c:v>nicht bewertbar</c:v>
                </c:pt>
              </c:strCache>
            </c:strRef>
          </c:cat>
          <c:val>
            <c:numRef>
              <c:f>'1-2_2_vollständig_Pie'!$E$18:$E$23</c:f>
              <c:numCache>
                <c:formatCode>General</c:formatCode>
                <c:ptCount val="6"/>
                <c:pt idx="0">
                  <c:v>5</c:v>
                </c:pt>
                <c:pt idx="1">
                  <c:v>25</c:v>
                </c:pt>
                <c:pt idx="2">
                  <c:v>15</c:v>
                </c:pt>
                <c:pt idx="3">
                  <c:v>15</c:v>
                </c:pt>
                <c:pt idx="4">
                  <c:v>30</c:v>
                </c:pt>
                <c:pt idx="5">
                  <c:v>10</c:v>
                </c:pt>
              </c:numCache>
            </c:numRef>
          </c:val>
          <c:extLst>
            <c:ext xmlns:c16="http://schemas.microsoft.com/office/drawing/2014/chart" uri="{C3380CC4-5D6E-409C-BE32-E72D297353CC}">
              <c16:uniqueId val="{0000000C-5401-4FAB-80E9-0E45D379EC0C}"/>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94240059201767E-3"/>
          <c:y val="0"/>
          <c:w val="0.93745513424750526"/>
          <c:h val="1"/>
        </c:manualLayout>
      </c:layout>
      <c:doughnutChart>
        <c:varyColors val="1"/>
        <c:ser>
          <c:idx val="0"/>
          <c:order val="0"/>
          <c:spPr>
            <a:ln>
              <a:solidFill>
                <a:schemeClr val="lt1"/>
              </a:solidFill>
            </a:ln>
          </c:spPr>
          <c:dPt>
            <c:idx val="0"/>
            <c:bubble3D val="0"/>
            <c:spPr>
              <a:solidFill>
                <a:schemeClr val="accent6">
                  <a:lumMod val="75000"/>
                </a:schemeClr>
              </a:solidFill>
              <a:ln>
                <a:solidFill>
                  <a:schemeClr val="lt1"/>
                </a:solidFill>
              </a:ln>
              <a:effectLst/>
            </c:spPr>
            <c:extLst>
              <c:ext xmlns:c16="http://schemas.microsoft.com/office/drawing/2014/chart" uri="{C3380CC4-5D6E-409C-BE32-E72D297353CC}">
                <c16:uniqueId val="{00000001-28C3-4B40-8022-CAFC6425222D}"/>
              </c:ext>
            </c:extLst>
          </c:dPt>
          <c:dPt>
            <c:idx val="1"/>
            <c:bubble3D val="0"/>
            <c:spPr>
              <a:solidFill>
                <a:schemeClr val="accent3"/>
              </a:solidFill>
              <a:ln>
                <a:solidFill>
                  <a:schemeClr val="lt1"/>
                </a:solidFill>
              </a:ln>
              <a:effectLst/>
            </c:spPr>
            <c:extLst>
              <c:ext xmlns:c16="http://schemas.microsoft.com/office/drawing/2014/chart" uri="{C3380CC4-5D6E-409C-BE32-E72D297353CC}">
                <c16:uniqueId val="{00000003-28C3-4B40-8022-CAFC6425222D}"/>
              </c:ext>
            </c:extLst>
          </c:dPt>
          <c:dPt>
            <c:idx val="2"/>
            <c:bubble3D val="0"/>
            <c:spPr>
              <a:solidFill>
                <a:schemeClr val="accent5"/>
              </a:solidFill>
              <a:ln>
                <a:solidFill>
                  <a:schemeClr val="lt1"/>
                </a:solidFill>
              </a:ln>
              <a:effectLst/>
            </c:spPr>
            <c:extLst>
              <c:ext xmlns:c16="http://schemas.microsoft.com/office/drawing/2014/chart" uri="{C3380CC4-5D6E-409C-BE32-E72D297353CC}">
                <c16:uniqueId val="{00000005-28C3-4B40-8022-CAFC6425222D}"/>
              </c:ext>
            </c:extLst>
          </c:dPt>
          <c:dPt>
            <c:idx val="3"/>
            <c:bubble3D val="0"/>
            <c:spPr>
              <a:solidFill>
                <a:schemeClr val="accent1">
                  <a:lumMod val="60000"/>
                </a:schemeClr>
              </a:solidFill>
              <a:ln>
                <a:solidFill>
                  <a:schemeClr val="lt1"/>
                </a:solidFill>
              </a:ln>
              <a:effectLst/>
            </c:spPr>
            <c:extLst>
              <c:ext xmlns:c16="http://schemas.microsoft.com/office/drawing/2014/chart" uri="{C3380CC4-5D6E-409C-BE32-E72D297353CC}">
                <c16:uniqueId val="{00000007-28C3-4B40-8022-CAFC6425222D}"/>
              </c:ext>
            </c:extLst>
          </c:dPt>
          <c:dPt>
            <c:idx val="4"/>
            <c:bubble3D val="0"/>
            <c:spPr>
              <a:solidFill>
                <a:schemeClr val="accent3">
                  <a:lumMod val="60000"/>
                </a:schemeClr>
              </a:solidFill>
              <a:ln>
                <a:solidFill>
                  <a:schemeClr val="lt1"/>
                </a:solidFill>
              </a:ln>
              <a:effectLst/>
            </c:spPr>
            <c:extLst>
              <c:ext xmlns:c16="http://schemas.microsoft.com/office/drawing/2014/chart" uri="{C3380CC4-5D6E-409C-BE32-E72D297353CC}">
                <c16:uniqueId val="{00000009-28C3-4B40-8022-CAFC6425222D}"/>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B-28C3-4B40-8022-CAFC6425222D}"/>
              </c:ext>
            </c:extLst>
          </c:dPt>
          <c:dPt>
            <c:idx val="6"/>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D-28C3-4B40-8022-CAFC6425222D}"/>
              </c:ext>
            </c:extLst>
          </c:dPt>
          <c:cat>
            <c:strRef>
              <c:f>'1-2_2_vollständig_Pie'!$I$18:$I$24</c:f>
              <c:strCache>
                <c:ptCount val="7"/>
                <c:pt idx="0">
                  <c:v>Wiederverwendung (Vorbereitung)</c:v>
                </c:pt>
                <c:pt idx="1">
                  <c:v>Werkstoffl. Qualitative Wiederverwertung</c:v>
                </c:pt>
                <c:pt idx="2">
                  <c:v>Stoffliche Weiterverwertung</c:v>
                </c:pt>
                <c:pt idx="3">
                  <c:v>Thermische Verwertung</c:v>
                </c:pt>
                <c:pt idx="4">
                  <c:v>Verfüllung</c:v>
                </c:pt>
                <c:pt idx="5">
                  <c:v>Deponierung</c:v>
                </c:pt>
                <c:pt idx="6">
                  <c:v>Entsorgung als gefährlicher Abfall</c:v>
                </c:pt>
              </c:strCache>
            </c:strRef>
          </c:cat>
          <c:val>
            <c:numRef>
              <c:f>'1-2_2_vollständig_Pie'!$K$18:$K$24</c:f>
              <c:numCache>
                <c:formatCode>General</c:formatCode>
                <c:ptCount val="7"/>
                <c:pt idx="0">
                  <c:v>5</c:v>
                </c:pt>
                <c:pt idx="1">
                  <c:v>15</c:v>
                </c:pt>
                <c:pt idx="2">
                  <c:v>26</c:v>
                </c:pt>
                <c:pt idx="3">
                  <c:v>10</c:v>
                </c:pt>
                <c:pt idx="4">
                  <c:v>14</c:v>
                </c:pt>
                <c:pt idx="5">
                  <c:v>16</c:v>
                </c:pt>
                <c:pt idx="6">
                  <c:v>22</c:v>
                </c:pt>
              </c:numCache>
            </c:numRef>
          </c:val>
          <c:extLst>
            <c:ext xmlns:c16="http://schemas.microsoft.com/office/drawing/2014/chart" uri="{C3380CC4-5D6E-409C-BE32-E72D297353CC}">
              <c16:uniqueId val="{0000000E-28C3-4B40-8022-CAFC6425222D}"/>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5234950530933"/>
          <c:y val="0.21174275961949163"/>
          <c:w val="0.2426609371589678"/>
          <c:h val="0.75455119416311445"/>
        </c:manualLayout>
      </c:layout>
      <c:doughnutChart>
        <c:varyColors val="1"/>
        <c:dLbls>
          <c:showLegendKey val="0"/>
          <c:showVal val="0"/>
          <c:showCatName val="0"/>
          <c:showSerName val="0"/>
          <c:showPercent val="1"/>
          <c:showBubbleSize val="0"/>
          <c:showLeaderLines val="0"/>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5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6.4774024647587636E-2"/>
          <c:y val="0"/>
          <c:w val="0.87228041546945756"/>
          <c:h val="0.9872715513401934"/>
        </c:manualLayout>
      </c:layout>
      <c:doughnutChart>
        <c:varyColors val="1"/>
        <c:ser>
          <c:idx val="0"/>
          <c:order val="0"/>
          <c:dPt>
            <c:idx val="0"/>
            <c:bubble3D val="0"/>
            <c:spPr>
              <a:solidFill>
                <a:schemeClr val="accent5">
                  <a:lumMod val="20000"/>
                  <a:lumOff val="80000"/>
                </a:schemeClr>
              </a:solidFill>
              <a:ln>
                <a:noFill/>
              </a:ln>
            </c:spPr>
            <c:extLst>
              <c:ext xmlns:c16="http://schemas.microsoft.com/office/drawing/2014/chart" uri="{C3380CC4-5D6E-409C-BE32-E72D297353CC}">
                <c16:uniqueId val="{00000001-A2ED-4861-A394-C076F9CC7A68}"/>
              </c:ext>
            </c:extLst>
          </c:dPt>
          <c:dPt>
            <c:idx val="2"/>
            <c:bubble3D val="0"/>
            <c:spPr>
              <a:solidFill>
                <a:schemeClr val="bg1"/>
              </a:solidFill>
              <a:ln>
                <a:noFill/>
              </a:ln>
            </c:spPr>
            <c:extLst>
              <c:ext xmlns:c16="http://schemas.microsoft.com/office/drawing/2014/chart" uri="{C3380CC4-5D6E-409C-BE32-E72D297353CC}">
                <c16:uniqueId val="{00000003-A2ED-4861-A394-C076F9CC7A68}"/>
              </c:ext>
            </c:extLst>
          </c:dPt>
          <c:val>
            <c:numRef>
              <c:f>'1-2_2_vollständig_Pie'!$F$18:$F$23</c:f>
              <c:numCache>
                <c:formatCode>0"%"</c:formatCode>
                <c:ptCount val="6"/>
                <c:pt idx="0">
                  <c:v>30</c:v>
                </c:pt>
                <c:pt idx="2" formatCode="General">
                  <c:v>70</c:v>
                </c:pt>
              </c:numCache>
            </c:numRef>
          </c:val>
          <c:extLst>
            <c:ext xmlns:c16="http://schemas.microsoft.com/office/drawing/2014/chart" uri="{C3380CC4-5D6E-409C-BE32-E72D297353CC}">
              <c16:uniqueId val="{00000004-A2ED-4861-A394-C076F9CC7A68}"/>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0.12192546536870211"/>
          <c:y val="1.2728118641312573E-2"/>
          <c:w val="0.87228041546945756"/>
          <c:h val="0.9872715513401934"/>
        </c:manualLayout>
      </c:layout>
      <c:doughnutChart>
        <c:varyColors val="1"/>
        <c:ser>
          <c:idx val="0"/>
          <c:order val="0"/>
          <c:dPt>
            <c:idx val="0"/>
            <c:bubble3D val="0"/>
            <c:spPr>
              <a:solidFill>
                <a:schemeClr val="accent5">
                  <a:lumMod val="20000"/>
                  <a:lumOff val="80000"/>
                </a:schemeClr>
              </a:solidFill>
              <a:ln>
                <a:noFill/>
              </a:ln>
            </c:spPr>
            <c:extLst>
              <c:ext xmlns:c16="http://schemas.microsoft.com/office/drawing/2014/chart" uri="{C3380CC4-5D6E-409C-BE32-E72D297353CC}">
                <c16:uniqueId val="{00000001-AF39-4F63-86B2-6CEB0C4C6C19}"/>
              </c:ext>
            </c:extLst>
          </c:dPt>
          <c:dPt>
            <c:idx val="3"/>
            <c:bubble3D val="0"/>
            <c:spPr>
              <a:solidFill>
                <a:schemeClr val="bg1"/>
              </a:solidFill>
              <a:ln>
                <a:noFill/>
              </a:ln>
            </c:spPr>
            <c:extLst>
              <c:ext xmlns:c16="http://schemas.microsoft.com/office/drawing/2014/chart" uri="{C3380CC4-5D6E-409C-BE32-E72D297353CC}">
                <c16:uniqueId val="{00000003-AF39-4F63-86B2-6CEB0C4C6C19}"/>
              </c:ext>
            </c:extLst>
          </c:dPt>
          <c:val>
            <c:numRef>
              <c:f>'1-2_2_vollständig_Pie'!$L$18:$L$24</c:f>
              <c:numCache>
                <c:formatCode>0"%"</c:formatCode>
                <c:ptCount val="7"/>
                <c:pt idx="0">
                  <c:v>46</c:v>
                </c:pt>
                <c:pt idx="3" formatCode="General">
                  <c:v>62</c:v>
                </c:pt>
              </c:numCache>
            </c:numRef>
          </c:val>
          <c:extLst>
            <c:ext xmlns:c16="http://schemas.microsoft.com/office/drawing/2014/chart" uri="{C3380CC4-5D6E-409C-BE32-E72D297353CC}">
              <c16:uniqueId val="{00000004-AF39-4F63-86B2-6CEB0C4C6C19}"/>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noFill/>
              <a:latin typeface="+mn-lt"/>
              <a:ea typeface="+mn-ea"/>
              <a:cs typeface="+mn-cs"/>
            </a:defRPr>
          </a:pPr>
          <a:endParaRPr lang="de-DE"/>
        </a:p>
      </c:txPr>
    </c:title>
    <c:autoTitleDeleted val="0"/>
    <c:plotArea>
      <c:layout>
        <c:manualLayout>
          <c:layoutTarget val="inner"/>
          <c:xMode val="edge"/>
          <c:yMode val="edge"/>
          <c:x val="6.4774024647587636E-2"/>
          <c:y val="0"/>
          <c:w val="0.87228041546945756"/>
          <c:h val="0.9872715513401934"/>
        </c:manualLayout>
      </c:layout>
      <c:doughnutChart>
        <c:varyColors val="1"/>
        <c:ser>
          <c:idx val="0"/>
          <c:order val="0"/>
          <c:tx>
            <c:strRef>
              <c:f>'1-GRP-vollständig (2)'!$F$51</c:f>
              <c:strCache>
                <c:ptCount val="1"/>
              </c:strCache>
            </c:strRef>
          </c:tx>
          <c:dPt>
            <c:idx val="0"/>
            <c:bubble3D val="0"/>
            <c:spPr>
              <a:solidFill>
                <a:schemeClr val="accent5">
                  <a:lumMod val="20000"/>
                  <a:lumOff val="80000"/>
                </a:schemeClr>
              </a:solidFill>
              <a:ln>
                <a:noFill/>
              </a:ln>
            </c:spPr>
            <c:extLst>
              <c:ext xmlns:c16="http://schemas.microsoft.com/office/drawing/2014/chart" uri="{C3380CC4-5D6E-409C-BE32-E72D297353CC}">
                <c16:uniqueId val="{00000001-4874-4A29-B7F7-A21EDC21AC99}"/>
              </c:ext>
            </c:extLst>
          </c:dPt>
          <c:dPt>
            <c:idx val="2"/>
            <c:bubble3D val="0"/>
            <c:spPr>
              <a:solidFill>
                <a:schemeClr val="bg1"/>
              </a:solidFill>
              <a:ln>
                <a:noFill/>
              </a:ln>
            </c:spPr>
            <c:extLst>
              <c:ext xmlns:c16="http://schemas.microsoft.com/office/drawing/2014/chart" uri="{C3380CC4-5D6E-409C-BE32-E72D297353CC}">
                <c16:uniqueId val="{00000003-4874-4A29-B7F7-A21EDC21AC99}"/>
              </c:ext>
            </c:extLst>
          </c:dPt>
          <c:val>
            <c:numRef>
              <c:f>'1-GRP-vollständig (2)'!$F$52:$F$56</c:f>
              <c:numCache>
                <c:formatCode>0"%"</c:formatCode>
                <c:ptCount val="5"/>
                <c:pt idx="0">
                  <c:v>30</c:v>
                </c:pt>
                <c:pt idx="2" formatCode="General">
                  <c:v>70</c:v>
                </c:pt>
              </c:numCache>
            </c:numRef>
          </c:val>
          <c:extLst>
            <c:ext xmlns:c16="http://schemas.microsoft.com/office/drawing/2014/chart" uri="{C3380CC4-5D6E-409C-BE32-E72D297353CC}">
              <c16:uniqueId val="{00000004-4874-4A29-B7F7-A21EDC21AC99}"/>
            </c:ext>
          </c:extLst>
        </c:ser>
        <c:dLbls>
          <c:showLegendKey val="0"/>
          <c:showVal val="0"/>
          <c:showCatName val="0"/>
          <c:showSerName val="0"/>
          <c:showPercent val="0"/>
          <c:showBubbleSize val="0"/>
          <c:showLeaderLines val="1"/>
        </c:dLbls>
        <c:firstSliceAng val="0"/>
        <c:holeSize val="0"/>
      </c:doughnutChart>
    </c:plotArea>
    <c:plotVisOnly val="1"/>
    <c:dispBlanksAs val="gap"/>
    <c:showDLblsOverMax val="0"/>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1122569548708"/>
          <c:y val="0"/>
          <c:w val="0.81227134701593973"/>
          <c:h val="0.96180666960512762"/>
        </c:manualLayout>
      </c:layout>
      <c:doughnutChart>
        <c:varyColors val="1"/>
        <c:ser>
          <c:idx val="0"/>
          <c:order val="0"/>
          <c:spPr>
            <a:ln>
              <a:solidFill>
                <a:schemeClr val="lt1"/>
              </a:solidFill>
            </a:ln>
          </c:spPr>
          <c:dPt>
            <c:idx val="0"/>
            <c:bubble3D val="0"/>
            <c:spPr>
              <a:solidFill>
                <a:srgbClr val="4DAA50"/>
              </a:solidFill>
              <a:ln>
                <a:solidFill>
                  <a:schemeClr val="lt1"/>
                </a:solidFill>
              </a:ln>
              <a:effectLst/>
            </c:spPr>
            <c:extLst>
              <c:ext xmlns:c16="http://schemas.microsoft.com/office/drawing/2014/chart" uri="{C3380CC4-5D6E-409C-BE32-E72D297353CC}">
                <c16:uniqueId val="{00000001-FE54-46C0-90C7-D9FFFE545177}"/>
              </c:ext>
            </c:extLst>
          </c:dPt>
          <c:dPt>
            <c:idx val="1"/>
            <c:bubble3D val="0"/>
            <c:spPr>
              <a:solidFill>
                <a:srgbClr val="89CACD"/>
              </a:solidFill>
              <a:ln>
                <a:solidFill>
                  <a:schemeClr val="lt1"/>
                </a:solidFill>
              </a:ln>
              <a:effectLst/>
            </c:spPr>
            <c:extLst>
              <c:ext xmlns:c16="http://schemas.microsoft.com/office/drawing/2014/chart" uri="{C3380CC4-5D6E-409C-BE32-E72D297353CC}">
                <c16:uniqueId val="{00000003-FE54-46C0-90C7-D9FFFE545177}"/>
              </c:ext>
            </c:extLst>
          </c:dPt>
          <c:dPt>
            <c:idx val="2"/>
            <c:bubble3D val="0"/>
            <c:spPr>
              <a:solidFill>
                <a:srgbClr val="A5D867"/>
              </a:solidFill>
              <a:ln>
                <a:solidFill>
                  <a:schemeClr val="lt1"/>
                </a:solidFill>
              </a:ln>
              <a:effectLst/>
            </c:spPr>
            <c:extLst>
              <c:ext xmlns:c16="http://schemas.microsoft.com/office/drawing/2014/chart" uri="{C3380CC4-5D6E-409C-BE32-E72D297353CC}">
                <c16:uniqueId val="{00000005-FE54-46C0-90C7-D9FFFE545177}"/>
              </c:ext>
            </c:extLst>
          </c:dPt>
          <c:dPt>
            <c:idx val="3"/>
            <c:bubble3D val="0"/>
            <c:spPr>
              <a:solidFill>
                <a:srgbClr val="3C4981"/>
              </a:solidFill>
              <a:ln>
                <a:solidFill>
                  <a:schemeClr val="lt1"/>
                </a:solidFill>
              </a:ln>
              <a:effectLst/>
            </c:spPr>
            <c:extLst>
              <c:ext xmlns:c16="http://schemas.microsoft.com/office/drawing/2014/chart" uri="{C3380CC4-5D6E-409C-BE32-E72D297353CC}">
                <c16:uniqueId val="{00000007-FE54-46C0-90C7-D9FFFE545177}"/>
              </c:ext>
            </c:extLst>
          </c:dPt>
          <c:dPt>
            <c:idx val="4"/>
            <c:bubble3D val="0"/>
            <c:spPr>
              <a:solidFill>
                <a:schemeClr val="bg1">
                  <a:lumMod val="65000"/>
                </a:schemeClr>
              </a:solidFill>
              <a:ln>
                <a:solidFill>
                  <a:schemeClr val="lt1"/>
                </a:solidFill>
              </a:ln>
              <a:effectLst/>
            </c:spPr>
            <c:extLst>
              <c:ext xmlns:c16="http://schemas.microsoft.com/office/drawing/2014/chart" uri="{C3380CC4-5D6E-409C-BE32-E72D297353CC}">
                <c16:uniqueId val="{00000009-FE54-46C0-90C7-D9FFFE545177}"/>
              </c:ext>
            </c:extLst>
          </c:dPt>
          <c:dPt>
            <c:idx val="5"/>
            <c:bubble3D val="0"/>
            <c:spPr>
              <a:solidFill>
                <a:schemeClr val="bg1">
                  <a:lumMod val="85000"/>
                </a:schemeClr>
              </a:solidFill>
              <a:ln>
                <a:solidFill>
                  <a:schemeClr val="lt1"/>
                </a:solidFill>
              </a:ln>
              <a:effectLst/>
            </c:spPr>
            <c:extLst>
              <c:ext xmlns:c16="http://schemas.microsoft.com/office/drawing/2014/chart" uri="{C3380CC4-5D6E-409C-BE32-E72D297353CC}">
                <c16:uniqueId val="{0000000B-FE54-46C0-90C7-D9FFFE545177}"/>
              </c:ext>
            </c:extLst>
          </c:dPt>
          <c:cat>
            <c:strRef>
              <c:f>'1-GRP-vollständig (2)'!$C$51:$C$56</c:f>
              <c:strCache>
                <c:ptCount val="6"/>
                <c:pt idx="0">
                  <c:v>optimiert</c:v>
                </c:pt>
                <c:pt idx="1">
                  <c:v>verbessert</c:v>
                </c:pt>
                <c:pt idx="2">
                  <c:v>Standard</c:v>
                </c:pt>
                <c:pt idx="3">
                  <c:v>eingeschränkt</c:v>
                </c:pt>
                <c:pt idx="4">
                  <c:v>problematisch</c:v>
                </c:pt>
                <c:pt idx="5">
                  <c:v>nicht bewertbar</c:v>
                </c:pt>
              </c:strCache>
            </c:strRef>
          </c:cat>
          <c:val>
            <c:numRef>
              <c:f>'1-GRP-vollständig (2)'!$E$51:$E$56</c:f>
              <c:numCache>
                <c:formatCode>General</c:formatCode>
                <c:ptCount val="6"/>
                <c:pt idx="0">
                  <c:v>5</c:v>
                </c:pt>
                <c:pt idx="1">
                  <c:v>25</c:v>
                </c:pt>
                <c:pt idx="2">
                  <c:v>15</c:v>
                </c:pt>
                <c:pt idx="3">
                  <c:v>15</c:v>
                </c:pt>
                <c:pt idx="4">
                  <c:v>30</c:v>
                </c:pt>
                <c:pt idx="5">
                  <c:v>10</c:v>
                </c:pt>
              </c:numCache>
            </c:numRef>
          </c:val>
          <c:extLst>
            <c:ext xmlns:c16="http://schemas.microsoft.com/office/drawing/2014/chart" uri="{C3380CC4-5D6E-409C-BE32-E72D297353CC}">
              <c16:uniqueId val="{0000000C-FE54-46C0-90C7-D9FFFE545177}"/>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3904802358491"/>
          <c:y val="0.1921383088421269"/>
          <c:w val="0.84729408492021341"/>
          <c:h val="0.66067386172473708"/>
        </c:manualLayout>
      </c:layout>
      <c:doughnutChart>
        <c:varyColors val="1"/>
        <c:ser>
          <c:idx val="0"/>
          <c:order val="0"/>
          <c:spPr>
            <a:ln>
              <a:solidFill>
                <a:schemeClr val="lt1"/>
              </a:solidFill>
            </a:ln>
          </c:spPr>
          <c:dPt>
            <c:idx val="0"/>
            <c:bubble3D val="0"/>
            <c:spPr>
              <a:solidFill>
                <a:srgbClr val="4DAA50"/>
              </a:solidFill>
              <a:ln>
                <a:solidFill>
                  <a:schemeClr val="lt1"/>
                </a:solidFill>
              </a:ln>
              <a:effectLst/>
            </c:spPr>
            <c:extLst>
              <c:ext xmlns:c16="http://schemas.microsoft.com/office/drawing/2014/chart" uri="{C3380CC4-5D6E-409C-BE32-E72D297353CC}">
                <c16:uniqueId val="{00000001-628A-4EA7-9C53-6F278E61CEDB}"/>
              </c:ext>
            </c:extLst>
          </c:dPt>
          <c:dPt>
            <c:idx val="1"/>
            <c:bubble3D val="0"/>
            <c:spPr>
              <a:solidFill>
                <a:srgbClr val="89CACD"/>
              </a:solidFill>
              <a:ln>
                <a:solidFill>
                  <a:schemeClr val="lt1"/>
                </a:solidFill>
              </a:ln>
              <a:effectLst/>
            </c:spPr>
            <c:extLst>
              <c:ext xmlns:c16="http://schemas.microsoft.com/office/drawing/2014/chart" uri="{C3380CC4-5D6E-409C-BE32-E72D297353CC}">
                <c16:uniqueId val="{00000003-628A-4EA7-9C53-6F278E61CEDB}"/>
              </c:ext>
            </c:extLst>
          </c:dPt>
          <c:dPt>
            <c:idx val="2"/>
            <c:bubble3D val="0"/>
            <c:spPr>
              <a:solidFill>
                <a:srgbClr val="A5D867"/>
              </a:solidFill>
              <a:ln>
                <a:solidFill>
                  <a:schemeClr val="lt1"/>
                </a:solidFill>
              </a:ln>
              <a:effectLst/>
            </c:spPr>
            <c:extLst>
              <c:ext xmlns:c16="http://schemas.microsoft.com/office/drawing/2014/chart" uri="{C3380CC4-5D6E-409C-BE32-E72D297353CC}">
                <c16:uniqueId val="{00000005-628A-4EA7-9C53-6F278E61CEDB}"/>
              </c:ext>
            </c:extLst>
          </c:dPt>
          <c:dPt>
            <c:idx val="3"/>
            <c:bubble3D val="0"/>
            <c:spPr>
              <a:solidFill>
                <a:srgbClr val="3C4981"/>
              </a:solidFill>
              <a:ln>
                <a:solidFill>
                  <a:schemeClr val="lt1"/>
                </a:solidFill>
              </a:ln>
              <a:effectLst/>
            </c:spPr>
            <c:extLst>
              <c:ext xmlns:c16="http://schemas.microsoft.com/office/drawing/2014/chart" uri="{C3380CC4-5D6E-409C-BE32-E72D297353CC}">
                <c16:uniqueId val="{00000007-628A-4EA7-9C53-6F278E61CEDB}"/>
              </c:ext>
            </c:extLst>
          </c:dPt>
          <c:dPt>
            <c:idx val="4"/>
            <c:bubble3D val="0"/>
            <c:spPr>
              <a:solidFill>
                <a:schemeClr val="accent3">
                  <a:lumMod val="60000"/>
                </a:schemeClr>
              </a:solidFill>
              <a:ln>
                <a:solidFill>
                  <a:schemeClr val="lt1"/>
                </a:solidFill>
              </a:ln>
              <a:effectLst/>
            </c:spPr>
            <c:extLst>
              <c:ext xmlns:c16="http://schemas.microsoft.com/office/drawing/2014/chart" uri="{C3380CC4-5D6E-409C-BE32-E72D297353CC}">
                <c16:uniqueId val="{00000009-628A-4EA7-9C53-6F278E61CEDB}"/>
              </c:ext>
            </c:extLst>
          </c:dPt>
          <c:dPt>
            <c:idx val="5"/>
            <c:bubble3D val="0"/>
            <c:spPr>
              <a:solidFill>
                <a:srgbClr val="D2EBB3"/>
              </a:solidFill>
              <a:ln>
                <a:solidFill>
                  <a:schemeClr val="lt1"/>
                </a:solidFill>
              </a:ln>
              <a:effectLst/>
            </c:spPr>
            <c:extLst>
              <c:ext xmlns:c16="http://schemas.microsoft.com/office/drawing/2014/chart" uri="{C3380CC4-5D6E-409C-BE32-E72D297353CC}">
                <c16:uniqueId val="{0000000B-628A-4EA7-9C53-6F278E61CEDB}"/>
              </c:ext>
            </c:extLst>
          </c:dPt>
          <c:dPt>
            <c:idx val="6"/>
            <c:bubble3D val="0"/>
            <c:spPr>
              <a:solidFill>
                <a:srgbClr val="00ACE9"/>
              </a:solidFill>
              <a:ln>
                <a:solidFill>
                  <a:schemeClr val="lt1"/>
                </a:solidFill>
              </a:ln>
              <a:effectLst/>
            </c:spPr>
            <c:extLst>
              <c:ext xmlns:c16="http://schemas.microsoft.com/office/drawing/2014/chart" uri="{C3380CC4-5D6E-409C-BE32-E72D297353CC}">
                <c16:uniqueId val="{0000000D-628A-4EA7-9C53-6F278E61CEDB}"/>
              </c:ext>
            </c:extLst>
          </c:dPt>
          <c:dPt>
            <c:idx val="7"/>
            <c:bubble3D val="0"/>
            <c:spPr>
              <a:solidFill>
                <a:srgbClr val="D5E1EE"/>
              </a:solidFill>
              <a:ln>
                <a:solidFill>
                  <a:schemeClr val="lt1"/>
                </a:solidFill>
              </a:ln>
              <a:effectLst/>
            </c:spPr>
            <c:extLst>
              <c:ext xmlns:c16="http://schemas.microsoft.com/office/drawing/2014/chart" uri="{C3380CC4-5D6E-409C-BE32-E72D297353CC}">
                <c16:uniqueId val="{0000000F-628A-4EA7-9C53-6F278E61CEDB}"/>
              </c:ext>
            </c:extLst>
          </c:dPt>
          <c:dPt>
            <c:idx val="8"/>
            <c:bubble3D val="0"/>
            <c:spPr>
              <a:solidFill>
                <a:schemeClr val="bg1">
                  <a:lumMod val="65000"/>
                </a:schemeClr>
              </a:solidFill>
              <a:ln>
                <a:solidFill>
                  <a:schemeClr val="lt1"/>
                </a:solidFill>
              </a:ln>
              <a:effectLst/>
            </c:spPr>
            <c:extLst>
              <c:ext xmlns:c16="http://schemas.microsoft.com/office/drawing/2014/chart" uri="{C3380CC4-5D6E-409C-BE32-E72D297353CC}">
                <c16:uniqueId val="{00000011-628A-4EA7-9C53-6F278E61CEDB}"/>
              </c:ext>
            </c:extLst>
          </c:dPt>
          <c:cat>
            <c:strRef>
              <c:f>'1-GRP-vollständig (2)'!$C$17:$C$25</c:f>
              <c:strCache>
                <c:ptCount val="9"/>
                <c:pt idx="0">
                  <c:v>Holz und Holzwerkstoffe</c:v>
                </c:pt>
                <c:pt idx="1">
                  <c:v>Kunststoffe</c:v>
                </c:pt>
                <c:pt idx="2">
                  <c:v>Bituminöse Mischungen </c:v>
                </c:pt>
                <c:pt idx="3">
                  <c:v>Materialmix</c:v>
                </c:pt>
                <c:pt idx="4">
                  <c:v>Elektrik und Elektronik</c:v>
                </c:pt>
                <c:pt idx="5">
                  <c:v>Metalle</c:v>
                </c:pt>
                <c:pt idx="6">
                  <c:v>Gips</c:v>
                </c:pt>
                <c:pt idx="7">
                  <c:v>Glas</c:v>
                </c:pt>
                <c:pt idx="8">
                  <c:v>Mineralische Baustoffe</c:v>
                </c:pt>
              </c:strCache>
            </c:strRef>
          </c:cat>
          <c:val>
            <c:numRef>
              <c:f>'1-GRP-vollständig (2)'!$E$17:$E$25</c:f>
              <c:numCache>
                <c:formatCode>General</c:formatCode>
                <c:ptCount val="9"/>
                <c:pt idx="0">
                  <c:v>20</c:v>
                </c:pt>
                <c:pt idx="1">
                  <c:v>12</c:v>
                </c:pt>
                <c:pt idx="2">
                  <c:v>2</c:v>
                </c:pt>
                <c:pt idx="3">
                  <c:v>5</c:v>
                </c:pt>
                <c:pt idx="4">
                  <c:v>3</c:v>
                </c:pt>
                <c:pt idx="5">
                  <c:v>7</c:v>
                </c:pt>
                <c:pt idx="6">
                  <c:v>3</c:v>
                </c:pt>
                <c:pt idx="7">
                  <c:v>10</c:v>
                </c:pt>
                <c:pt idx="8">
                  <c:v>38</c:v>
                </c:pt>
              </c:numCache>
            </c:numRef>
          </c:val>
          <c:extLst>
            <c:ext xmlns:c16="http://schemas.microsoft.com/office/drawing/2014/chart" uri="{C3380CC4-5D6E-409C-BE32-E72D297353CC}">
              <c16:uniqueId val="{00000012-628A-4EA7-9C53-6F278E61CEDB}"/>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noFill/>
        </a:defRPr>
      </a:pPr>
      <a:endParaRPr lang="de-DE"/>
    </a:p>
  </c:txPr>
  <c:printSettings>
    <c:headerFooter/>
    <c:pageMargins b="0.78740157499999996" l="0.7" r="0.7" t="0.78740157499999996"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title pos="t" align="ctr" overlay="0">
      <cx:tx>
        <cx:txData>
          <cx:v>Diagrammtitel</cx:v>
        </cx:txData>
      </cx:tx>
      <cx:txPr>
        <a:bodyPr spcFirstLastPara="1" vertOverflow="ellipsis" horzOverflow="overflow" wrap="square" lIns="0" tIns="0" rIns="0" bIns="0" anchor="ctr" anchorCtr="1"/>
        <a:lstStyle/>
        <a:p>
          <a:pPr algn="ctr" rtl="0">
            <a:defRPr>
              <a:noFill/>
            </a:defRPr>
          </a:pPr>
          <a:r>
            <a:rPr lang="de-DE" sz="1400" b="0" i="0" u="none" strike="noStrike" baseline="0">
              <a:noFill/>
              <a:latin typeface="Tw Cen MT" panose="020B0602020104020603"/>
            </a:rPr>
            <a:t>Diagrammtitel</a:t>
          </a:r>
        </a:p>
      </cx:txPr>
    </cx:title>
    <cx:plotArea>
      <cx:plotAreaRegion>
        <cx:plotSurface>
          <cx:spPr>
            <a:noFill/>
          </cx:spPr>
        </cx:plotSurface>
        <cx:series layoutId="sunburst" uniqueId="{6D6C182C-8930-4084-A6A5-13857729974B}">
          <cx:dataPt idx="1">
            <cx:spPr>
              <a:solidFill>
                <a:srgbClr val="7CCA62">
                  <a:lumMod val="20000"/>
                  <a:lumOff val="80000"/>
                </a:srgbClr>
              </a:solidFill>
              <a:ln>
                <a:noFill/>
              </a:ln>
            </cx:spPr>
          </cx:dataPt>
          <cx:dataPt idx="3">
            <cx:spPr>
              <a:solidFill>
                <a:srgbClr val="7CCA62">
                  <a:lumMod val="20000"/>
                  <a:lumOff val="80000"/>
                </a:srgbClr>
              </a:solidFill>
              <a:ln>
                <a:noFill/>
              </a:ln>
            </cx:spPr>
          </cx:dataPt>
          <cx:dataPt idx="6">
            <cx:spPr>
              <a:solidFill>
                <a:sysClr val="window" lastClr="FFFFFF">
                  <a:lumMod val="65000"/>
                </a:sysClr>
              </a:solidFill>
            </cx:spPr>
          </cx:dataPt>
          <cx:dataPt idx="7">
            <cx:spPr>
              <a:solidFill>
                <a:sysClr val="window" lastClr="FFFFFF">
                  <a:lumMod val="85000"/>
                </a:sysClr>
              </a:solidFill>
            </cx:spPr>
          </cx:dataPt>
          <cx:dataLabels pos="ctr">
            <cx:txPr>
              <a:bodyPr spcFirstLastPara="1" vertOverflow="ellipsis" horzOverflow="overflow" wrap="square" lIns="0" tIns="0" rIns="0" bIns="0" anchor="ctr" anchorCtr="1"/>
              <a:lstStyle/>
              <a:p>
                <a:pPr algn="ctr" rtl="0">
                  <a:defRPr>
                    <a:noFill/>
                  </a:defRPr>
                </a:pPr>
                <a:endParaRPr lang="de-DE" sz="900" b="0" i="0" u="none" strike="noStrike" baseline="0">
                  <a:noFill/>
                  <a:latin typeface="Tw Cen MT" panose="020B0602020104020603"/>
                </a:endParaRPr>
              </a:p>
            </cx:txPr>
            <cx:visibility seriesName="0" categoryName="1" value="0"/>
          </cx:dataLabels>
          <cx:dataId val="0"/>
        </cx:series>
      </cx:plotAreaRegion>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data id="1">
      <cx:strDim type="cat">
        <cx:f>_xlchart.v1.0</cx:f>
      </cx:strDim>
      <cx:numDim type="size">
        <cx:f>_xlchart.v1.2</cx:f>
      </cx:numDim>
    </cx:data>
  </cx:chartData>
  <cx:chart>
    <cx:title pos="t" align="ctr" overlay="0">
      <cx:tx>
        <cx:txData>
          <cx:v>Diagrammtitel</cx:v>
        </cx:txData>
      </cx:tx>
      <cx:txPr>
        <a:bodyPr spcFirstLastPara="1" vertOverflow="ellipsis" horzOverflow="overflow" wrap="square" lIns="0" tIns="0" rIns="0" bIns="0" anchor="ctr" anchorCtr="1"/>
        <a:lstStyle/>
        <a:p>
          <a:pPr algn="ctr" rtl="0">
            <a:defRPr>
              <a:noFill/>
            </a:defRPr>
          </a:pPr>
          <a:r>
            <a:rPr lang="de-DE" sz="1400" b="0" i="0" u="none" strike="noStrike" baseline="0">
              <a:noFill/>
              <a:latin typeface="Tw Cen MT" panose="020B0602020104020603"/>
            </a:rPr>
            <a:t>Diagrammtitel</a:t>
          </a:r>
        </a:p>
      </cx:txPr>
    </cx:title>
    <cx:plotArea>
      <cx:plotAreaRegion>
        <cx:plotSurface>
          <cx:spPr>
            <a:noFill/>
          </cx:spPr>
        </cx:plotSurface>
        <cx:series layoutId="sunburst" uniqueId="{3F790579-31EC-4980-A6A9-BDC957B8BF20}" formatIdx="0">
          <cx:dataPt idx="0">
            <cx:spPr>
              <a:solidFill>
                <a:srgbClr val="A5C249">
                  <a:lumMod val="75000"/>
                </a:srgbClr>
              </a:solidFill>
            </cx:spPr>
          </cx:dataPt>
          <cx:dataPt idx="1">
            <cx:spPr>
              <a:solidFill>
                <a:srgbClr val="7CCA62">
                  <a:lumMod val="20000"/>
                  <a:lumOff val="80000"/>
                </a:srgbClr>
              </a:solidFill>
              <a:ln>
                <a:noFill/>
              </a:ln>
            </cx:spPr>
          </cx:dataPt>
          <cx:dataPt idx="3">
            <cx:spPr>
              <a:solidFill>
                <a:srgbClr val="7CCA62">
                  <a:lumMod val="20000"/>
                  <a:lumOff val="80000"/>
                </a:srgbClr>
              </a:solidFill>
              <a:ln>
                <a:noFill/>
              </a:ln>
            </cx:spPr>
          </cx:dataPt>
          <cx:dataPt idx="5">
            <cx:spPr>
              <a:solidFill>
                <a:srgbClr val="7CCA62">
                  <a:lumMod val="20000"/>
                  <a:lumOff val="80000"/>
                </a:srgbClr>
              </a:solidFill>
              <a:ln>
                <a:noFill/>
              </a:ln>
            </cx:spPr>
          </cx:dataPt>
          <cx:dataPt idx="7">
            <cx:spPr>
              <a:solidFill>
                <a:srgbClr val="7CCA62">
                  <a:lumMod val="20000"/>
                  <a:lumOff val="80000"/>
                </a:srgbClr>
              </a:solidFill>
              <a:ln>
                <a:noFill/>
              </a:ln>
            </cx:spPr>
          </cx:dataPt>
          <cx:dataPt idx="9">
            <cx:spPr>
              <a:solidFill>
                <a:srgbClr val="7CCA62">
                  <a:lumMod val="20000"/>
                  <a:lumOff val="80000"/>
                </a:srgbClr>
              </a:solidFill>
              <a:ln>
                <a:noFill/>
              </a:ln>
            </cx:spPr>
          </cx:dataPt>
          <cx:dataPt idx="10">
            <cx:spPr>
              <a:solidFill>
                <a:sysClr val="window" lastClr="FFFFFF">
                  <a:lumMod val="65000"/>
                </a:sysClr>
              </a:solidFill>
            </cx:spPr>
          </cx:dataPt>
          <cx:dataLabels pos="ctr">
            <cx:spPr>
              <a:noFill/>
            </cx:spPr>
            <cx:txPr>
              <a:bodyPr spcFirstLastPara="1" vertOverflow="ellipsis" horzOverflow="overflow" wrap="square" lIns="0" tIns="0" rIns="0" bIns="0" anchor="ctr" anchorCtr="1"/>
              <a:lstStyle/>
              <a:p>
                <a:pPr algn="ctr" rtl="0">
                  <a:defRPr>
                    <a:noFill/>
                  </a:defRPr>
                </a:pPr>
                <a:endParaRPr lang="de-DE" sz="900" b="0" i="0" u="none" strike="noStrike" baseline="0">
                  <a:noFill/>
                  <a:latin typeface="Tw Cen MT" panose="020B0602020104020603"/>
                </a:endParaRPr>
              </a:p>
            </cx:txPr>
            <cx:visibility seriesName="0" categoryName="1" value="0"/>
          </cx:dataLabels>
          <cx:dataId val="0"/>
        </cx:series>
        <cx:series layoutId="sunburst" hidden="1" uniqueId="{7D79EBC7-E00A-435F-87E4-9211E61EB176}" formatIdx="1">
          <cx:dataLabels pos="ctr">
            <cx:visibility seriesName="0" categoryName="1" value="0"/>
          </cx:dataLabels>
          <cx:dataId val="1"/>
        </cx:series>
      </cx:plotAreaRegion>
    </cx:plotArea>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data id="1">
      <cx:strDim type="cat">
        <cx:f>_xlchart.v1.8</cx:f>
      </cx:strDim>
      <cx:numDim type="size">
        <cx:f>_xlchart.v1.10</cx:f>
      </cx:numDim>
    </cx:data>
  </cx:chartData>
  <cx:chart>
    <cx:title pos="t" align="ctr" overlay="0">
      <cx:tx>
        <cx:txData>
          <cx:v>Diagrammtitel</cx:v>
        </cx:txData>
      </cx:tx>
      <cx:txPr>
        <a:bodyPr spcFirstLastPara="1" vertOverflow="ellipsis" horzOverflow="overflow" wrap="square" lIns="0" tIns="0" rIns="0" bIns="0" anchor="ctr" anchorCtr="1"/>
        <a:lstStyle/>
        <a:p>
          <a:pPr algn="ctr" rtl="0">
            <a:defRPr>
              <a:noFill/>
            </a:defRPr>
          </a:pPr>
          <a:r>
            <a:rPr lang="de-DE" sz="1400" b="0" i="0" u="none" strike="noStrike" baseline="0">
              <a:noFill/>
              <a:latin typeface="Tw Cen MT" panose="020B0602020104020603"/>
            </a:rPr>
            <a:t>Diagrammtitel</a:t>
          </a:r>
        </a:p>
      </cx:txPr>
    </cx:title>
    <cx:plotArea>
      <cx:plotAreaRegion>
        <cx:plotSurface>
          <cx:spPr>
            <a:noFill/>
          </cx:spPr>
        </cx:plotSurface>
        <cx:series layoutId="sunburst" uniqueId="{3F790579-31EC-4980-A6A9-BDC957B8BF20}" formatIdx="0">
          <cx:dataPt idx="0">
            <cx:spPr>
              <a:solidFill>
                <a:srgbClr val="A5C249">
                  <a:lumMod val="75000"/>
                </a:srgbClr>
              </a:solidFill>
            </cx:spPr>
          </cx:dataPt>
          <cx:dataPt idx="1">
            <cx:spPr>
              <a:solidFill>
                <a:srgbClr val="7CCA62">
                  <a:lumMod val="20000"/>
                  <a:lumOff val="80000"/>
                </a:srgbClr>
              </a:solidFill>
              <a:ln>
                <a:noFill/>
              </a:ln>
            </cx:spPr>
          </cx:dataPt>
          <cx:dataPt idx="3">
            <cx:spPr>
              <a:solidFill>
                <a:srgbClr val="7CCA62">
                  <a:lumMod val="20000"/>
                  <a:lumOff val="80000"/>
                </a:srgbClr>
              </a:solidFill>
              <a:ln>
                <a:noFill/>
              </a:ln>
            </cx:spPr>
          </cx:dataPt>
          <cx:dataPt idx="5">
            <cx:spPr>
              <a:solidFill>
                <a:srgbClr val="7CCA62">
                  <a:lumMod val="20000"/>
                  <a:lumOff val="80000"/>
                </a:srgbClr>
              </a:solidFill>
              <a:ln>
                <a:noFill/>
              </a:ln>
            </cx:spPr>
          </cx:dataPt>
          <cx:dataPt idx="7">
            <cx:spPr>
              <a:solidFill>
                <a:srgbClr val="088F96"/>
              </a:solidFill>
              <a:ln>
                <a:solidFill>
                  <a:sysClr val="window" lastClr="FFFFFF"/>
                </a:solidFill>
              </a:ln>
            </cx:spPr>
          </cx:dataPt>
          <cx:dataPt idx="8">
            <cx:spPr>
              <a:solidFill>
                <a:sysClr val="window" lastClr="FFFFFF">
                  <a:lumMod val="85000"/>
                </a:sysClr>
              </a:solidFill>
            </cx:spPr>
          </cx:dataPt>
          <cx:dataPt idx="9">
            <cx:spPr>
              <a:solidFill>
                <a:sysClr val="window" lastClr="FFFFFF">
                  <a:lumMod val="65000"/>
                </a:sysClr>
              </a:solidFill>
              <a:ln>
                <a:solidFill>
                  <a:sysClr val="window" lastClr="FFFFFF"/>
                </a:solidFill>
              </a:ln>
            </cx:spPr>
          </cx:dataPt>
          <cx:dataPt idx="10">
            <cx:spPr>
              <a:solidFill>
                <a:sysClr val="window" lastClr="FFFFFF">
                  <a:lumMod val="65000"/>
                </a:sysClr>
              </a:solidFill>
            </cx:spPr>
          </cx:dataPt>
          <cx:dataLabels pos="ctr">
            <cx:spPr>
              <a:noFill/>
            </cx:spPr>
            <cx:txPr>
              <a:bodyPr spcFirstLastPara="1" vertOverflow="ellipsis" horzOverflow="overflow" wrap="square" lIns="0" tIns="0" rIns="0" bIns="0" anchor="ctr" anchorCtr="1"/>
              <a:lstStyle/>
              <a:p>
                <a:pPr algn="ctr" rtl="0">
                  <a:defRPr>
                    <a:noFill/>
                  </a:defRPr>
                </a:pPr>
                <a:endParaRPr lang="de-DE" sz="900" b="0" i="0" u="none" strike="noStrike" baseline="0">
                  <a:noFill/>
                  <a:latin typeface="Tw Cen MT" panose="020B0602020104020603"/>
                </a:endParaRPr>
              </a:p>
            </cx:txPr>
            <cx:visibility seriesName="0" categoryName="1" value="0"/>
          </cx:dataLabels>
          <cx:dataId val="0"/>
        </cx:series>
        <cx:series layoutId="sunburst" hidden="1" uniqueId="{7D79EBC7-E00A-435F-87E4-9211E61EB176}" formatIdx="1">
          <cx:dataLabels pos="ctr">
            <cx:visibility seriesName="0" categoryName="1" value="0"/>
          </cx:dataLabels>
          <cx:dataId val="1"/>
        </cx:series>
      </cx:plotAreaRegion>
    </cx:plotArea>
  </cx:chart>
  <cx:spPr>
    <a:noFill/>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data id="1">
      <cx:strDim type="cat">
        <cx:f>_xlchart.v1.5</cx:f>
      </cx:strDim>
      <cx:numDim type="size">
        <cx:f>_xlchart.v1.7</cx:f>
      </cx:numDim>
    </cx:data>
  </cx:chartData>
  <cx:chart>
    <cx:title pos="t" align="ctr" overlay="0">
      <cx:tx>
        <cx:txData>
          <cx:v>Diagrammtitel</cx:v>
        </cx:txData>
      </cx:tx>
      <cx:txPr>
        <a:bodyPr spcFirstLastPara="1" vertOverflow="ellipsis" horzOverflow="overflow" wrap="square" lIns="0" tIns="0" rIns="0" bIns="0" anchor="ctr" anchorCtr="1"/>
        <a:lstStyle/>
        <a:p>
          <a:pPr algn="ctr" rtl="0">
            <a:defRPr>
              <a:noFill/>
            </a:defRPr>
          </a:pPr>
          <a:r>
            <a:rPr lang="de-DE" sz="1400" b="0" i="0" u="none" strike="noStrike" baseline="0">
              <a:noFill/>
              <a:latin typeface="Tw Cen MT" panose="020B0602020104020603"/>
            </a:rPr>
            <a:t>Diagrammtitel</a:t>
          </a:r>
        </a:p>
      </cx:txPr>
    </cx:title>
    <cx:plotArea>
      <cx:plotAreaRegion>
        <cx:plotSurface>
          <cx:spPr>
            <a:noFill/>
          </cx:spPr>
        </cx:plotSurface>
        <cx:series layoutId="sunburst" uniqueId="{3F790579-31EC-4980-A6A9-BDC957B8BF20}" formatIdx="0">
          <cx:dataPt idx="0">
            <cx:spPr>
              <a:solidFill>
                <a:srgbClr val="A5C249">
                  <a:lumMod val="75000"/>
                </a:srgbClr>
              </a:solidFill>
            </cx:spPr>
          </cx:dataPt>
          <cx:dataPt idx="1">
            <cx:spPr>
              <a:solidFill>
                <a:srgbClr val="7CCA62">
                  <a:lumMod val="20000"/>
                  <a:lumOff val="80000"/>
                </a:srgbClr>
              </a:solidFill>
              <a:ln>
                <a:noFill/>
              </a:ln>
            </cx:spPr>
          </cx:dataPt>
          <cx:dataPt idx="3">
            <cx:spPr>
              <a:solidFill>
                <a:srgbClr val="7CCA62">
                  <a:lumMod val="20000"/>
                  <a:lumOff val="80000"/>
                </a:srgbClr>
              </a:solidFill>
              <a:ln>
                <a:noFill/>
              </a:ln>
            </cx:spPr>
          </cx:dataPt>
          <cx:dataPt idx="5">
            <cx:spPr>
              <a:solidFill>
                <a:srgbClr val="7CCA62">
                  <a:lumMod val="20000"/>
                  <a:lumOff val="80000"/>
                </a:srgbClr>
              </a:solidFill>
              <a:ln>
                <a:noFill/>
              </a:ln>
            </cx:spPr>
          </cx:dataPt>
          <cx:dataPt idx="7">
            <cx:spPr>
              <a:solidFill>
                <a:srgbClr val="088F96"/>
              </a:solidFill>
              <a:ln>
                <a:solidFill>
                  <a:sysClr val="window" lastClr="FFFFFF"/>
                </a:solidFill>
              </a:ln>
            </cx:spPr>
          </cx:dataPt>
          <cx:dataPt idx="8">
            <cx:spPr>
              <a:solidFill>
                <a:sysClr val="window" lastClr="FFFFFF">
                  <a:lumMod val="85000"/>
                </a:sysClr>
              </a:solidFill>
            </cx:spPr>
          </cx:dataPt>
          <cx:dataPt idx="9">
            <cx:spPr>
              <a:solidFill>
                <a:sysClr val="window" lastClr="FFFFFF">
                  <a:lumMod val="65000"/>
                </a:sysClr>
              </a:solidFill>
              <a:ln>
                <a:solidFill>
                  <a:sysClr val="window" lastClr="FFFFFF"/>
                </a:solidFill>
              </a:ln>
            </cx:spPr>
          </cx:dataPt>
          <cx:dataPt idx="10">
            <cx:spPr>
              <a:solidFill>
                <a:sysClr val="window" lastClr="FFFFFF">
                  <a:lumMod val="65000"/>
                </a:sysClr>
              </a:solidFill>
            </cx:spPr>
          </cx:dataPt>
          <cx:dataLabels pos="ctr">
            <cx:spPr>
              <a:noFill/>
            </cx:spPr>
            <cx:txPr>
              <a:bodyPr spcFirstLastPara="1" vertOverflow="ellipsis" horzOverflow="overflow" wrap="square" lIns="0" tIns="0" rIns="0" bIns="0" anchor="ctr" anchorCtr="1"/>
              <a:lstStyle/>
              <a:p>
                <a:pPr algn="ctr" rtl="0">
                  <a:defRPr>
                    <a:noFill/>
                  </a:defRPr>
                </a:pPr>
                <a:endParaRPr lang="de-DE" sz="900" b="0" i="0" u="none" strike="noStrike" baseline="0">
                  <a:noFill/>
                  <a:latin typeface="Tw Cen MT" panose="020B0602020104020603"/>
                </a:endParaRPr>
              </a:p>
            </cx:txPr>
            <cx:visibility seriesName="0" categoryName="1" value="0"/>
          </cx:dataLabels>
          <cx:dataId val="0"/>
        </cx:series>
        <cx:series layoutId="sunburst" hidden="1" uniqueId="{7D79EBC7-E00A-435F-87E4-9211E61EB176}" formatIdx="1">
          <cx:dataLabels pos="ctr">
            <cx:visibility seriesName="0" categoryName="1" value="0"/>
          </cx:dataLabels>
          <cx:dataId val="1"/>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checked="Checked"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checked="Checked"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checked="Checked"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3.svg"/><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chart" Target="../charts/chart41.xml"/><Relationship Id="rId7" Type="http://schemas.openxmlformats.org/officeDocument/2006/relationships/image" Target="../media/image16.svg"/><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image" Target="../media/image15.png"/><Relationship Id="rId5" Type="http://schemas.openxmlformats.org/officeDocument/2006/relationships/image" Target="../media/image32.svg"/><Relationship Id="rId4"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svg"/><Relationship Id="rId2" Type="http://schemas.openxmlformats.org/officeDocument/2006/relationships/image" Target="../media/image24.png"/><Relationship Id="rId1" Type="http://schemas.openxmlformats.org/officeDocument/2006/relationships/chart" Target="../charts/chart42.xml"/><Relationship Id="rId4" Type="http://schemas.openxmlformats.org/officeDocument/2006/relationships/image" Target="../media/image3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chart" Target="../charts/chart4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5.xml.rels><?xml version="1.0" encoding="UTF-8" standalone="yes"?>
<Relationships xmlns="http://schemas.openxmlformats.org/package/2006/relationships"><Relationship Id="rId13" Type="http://schemas.openxmlformats.org/officeDocument/2006/relationships/image" Target="../media/image17.png"/><Relationship Id="rId18" Type="http://schemas.openxmlformats.org/officeDocument/2006/relationships/image" Target="../media/image20.png"/><Relationship Id="rId26" Type="http://schemas.openxmlformats.org/officeDocument/2006/relationships/image" Target="../media/image26.png"/><Relationship Id="rId39" Type="http://schemas.microsoft.com/office/2014/relationships/chartEx" Target="../charts/chartEx4.xml"/><Relationship Id="rId21" Type="http://schemas.openxmlformats.org/officeDocument/2006/relationships/image" Target="../media/image32.svg"/><Relationship Id="rId34" Type="http://schemas.openxmlformats.org/officeDocument/2006/relationships/image" Target="../media/image39.png"/><Relationship Id="rId7" Type="http://schemas.openxmlformats.org/officeDocument/2006/relationships/image" Target="../media/image11.png"/><Relationship Id="rId12" Type="http://schemas.openxmlformats.org/officeDocument/2006/relationships/image" Target="../media/image16.svg"/><Relationship Id="rId17" Type="http://schemas.openxmlformats.org/officeDocument/2006/relationships/chart" Target="../charts/chart48.xml"/><Relationship Id="rId25" Type="http://schemas.openxmlformats.org/officeDocument/2006/relationships/image" Target="../media/image25.svg"/><Relationship Id="rId33" Type="http://schemas.openxmlformats.org/officeDocument/2006/relationships/image" Target="../media/image38.svg"/><Relationship Id="rId38" Type="http://schemas.microsoft.com/office/2014/relationships/chartEx" Target="../charts/chartEx3.xml"/><Relationship Id="rId2" Type="http://schemas.microsoft.com/office/2014/relationships/chartEx" Target="../charts/chartEx2.xml"/><Relationship Id="rId16" Type="http://schemas.microsoft.com/office/2007/relationships/hdphoto" Target="../media/hdphoto1.wdp"/><Relationship Id="rId20" Type="http://schemas.openxmlformats.org/officeDocument/2006/relationships/image" Target="../media/image31.png"/><Relationship Id="rId29" Type="http://schemas.microsoft.com/office/2007/relationships/hdphoto" Target="../media/hdphoto2.wdp"/><Relationship Id="rId1" Type="http://schemas.microsoft.com/office/2014/relationships/chartEx" Target="../charts/chartEx1.xml"/><Relationship Id="rId6" Type="http://schemas.openxmlformats.org/officeDocument/2006/relationships/chart" Target="../charts/chart47.xml"/><Relationship Id="rId11" Type="http://schemas.openxmlformats.org/officeDocument/2006/relationships/image" Target="../media/image15.png"/><Relationship Id="rId24" Type="http://schemas.openxmlformats.org/officeDocument/2006/relationships/image" Target="../media/image24.png"/><Relationship Id="rId32" Type="http://schemas.openxmlformats.org/officeDocument/2006/relationships/image" Target="../media/image37.png"/><Relationship Id="rId37" Type="http://schemas.openxmlformats.org/officeDocument/2006/relationships/image" Target="../media/image29.svg"/><Relationship Id="rId5" Type="http://schemas.openxmlformats.org/officeDocument/2006/relationships/chart" Target="../charts/chart46.xml"/><Relationship Id="rId15" Type="http://schemas.openxmlformats.org/officeDocument/2006/relationships/image" Target="../media/image19.png"/><Relationship Id="rId23" Type="http://schemas.openxmlformats.org/officeDocument/2006/relationships/image" Target="../media/image23.svg"/><Relationship Id="rId28" Type="http://schemas.openxmlformats.org/officeDocument/2006/relationships/image" Target="../media/image34.png"/><Relationship Id="rId36" Type="http://schemas.openxmlformats.org/officeDocument/2006/relationships/image" Target="../media/image28.png"/><Relationship Id="rId10" Type="http://schemas.openxmlformats.org/officeDocument/2006/relationships/image" Target="../media/image14.svg"/><Relationship Id="rId19" Type="http://schemas.openxmlformats.org/officeDocument/2006/relationships/image" Target="../media/image21.svg"/><Relationship Id="rId31" Type="http://schemas.openxmlformats.org/officeDocument/2006/relationships/image" Target="../media/image36.svg"/><Relationship Id="rId4" Type="http://schemas.openxmlformats.org/officeDocument/2006/relationships/chart" Target="../charts/chart45.xml"/><Relationship Id="rId9" Type="http://schemas.openxmlformats.org/officeDocument/2006/relationships/image" Target="../media/image13.png"/><Relationship Id="rId14" Type="http://schemas.openxmlformats.org/officeDocument/2006/relationships/image" Target="../media/image18.svg"/><Relationship Id="rId22" Type="http://schemas.openxmlformats.org/officeDocument/2006/relationships/image" Target="../media/image22.png"/><Relationship Id="rId27" Type="http://schemas.openxmlformats.org/officeDocument/2006/relationships/image" Target="../media/image27.svg"/><Relationship Id="rId30" Type="http://schemas.openxmlformats.org/officeDocument/2006/relationships/image" Target="../media/image35.png"/><Relationship Id="rId35" Type="http://schemas.openxmlformats.org/officeDocument/2006/relationships/image" Target="../media/image40.svg"/><Relationship Id="rId8" Type="http://schemas.openxmlformats.org/officeDocument/2006/relationships/image" Target="../media/image12.svg"/><Relationship Id="rId3" Type="http://schemas.openxmlformats.org/officeDocument/2006/relationships/chart" Target="../charts/chart44.xml"/></Relationships>
</file>

<file path=xl/drawings/_rels/drawing16.xml.rels><?xml version="1.0" encoding="UTF-8" standalone="yes"?>
<Relationships xmlns="http://schemas.openxmlformats.org/package/2006/relationships"><Relationship Id="rId13" Type="http://schemas.openxmlformats.org/officeDocument/2006/relationships/image" Target="../media/image17.png"/><Relationship Id="rId18" Type="http://schemas.openxmlformats.org/officeDocument/2006/relationships/image" Target="../media/image20.png"/><Relationship Id="rId26" Type="http://schemas.openxmlformats.org/officeDocument/2006/relationships/image" Target="../media/image26.png"/><Relationship Id="rId21" Type="http://schemas.openxmlformats.org/officeDocument/2006/relationships/image" Target="../media/image32.svg"/><Relationship Id="rId34" Type="http://schemas.openxmlformats.org/officeDocument/2006/relationships/image" Target="../media/image39.png"/><Relationship Id="rId7" Type="http://schemas.openxmlformats.org/officeDocument/2006/relationships/image" Target="../media/image11.png"/><Relationship Id="rId12" Type="http://schemas.openxmlformats.org/officeDocument/2006/relationships/image" Target="../media/image16.svg"/><Relationship Id="rId17" Type="http://schemas.openxmlformats.org/officeDocument/2006/relationships/chart" Target="../charts/chart55.xml"/><Relationship Id="rId25" Type="http://schemas.openxmlformats.org/officeDocument/2006/relationships/image" Target="../media/image25.svg"/><Relationship Id="rId33" Type="http://schemas.openxmlformats.org/officeDocument/2006/relationships/image" Target="../media/image44.svg"/><Relationship Id="rId38" Type="http://schemas.openxmlformats.org/officeDocument/2006/relationships/chart" Target="../charts/chart56.xml"/><Relationship Id="rId2" Type="http://schemas.openxmlformats.org/officeDocument/2006/relationships/chart" Target="../charts/chart50.xml"/><Relationship Id="rId16" Type="http://schemas.microsoft.com/office/2007/relationships/hdphoto" Target="../media/hdphoto1.wdp"/><Relationship Id="rId20" Type="http://schemas.openxmlformats.org/officeDocument/2006/relationships/image" Target="../media/image31.png"/><Relationship Id="rId29" Type="http://schemas.microsoft.com/office/2007/relationships/hdphoto" Target="../media/hdphoto2.wdp"/><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image" Target="../media/image15.png"/><Relationship Id="rId24" Type="http://schemas.openxmlformats.org/officeDocument/2006/relationships/image" Target="../media/image24.png"/><Relationship Id="rId32" Type="http://schemas.openxmlformats.org/officeDocument/2006/relationships/image" Target="../media/image37.png"/><Relationship Id="rId37" Type="http://schemas.openxmlformats.org/officeDocument/2006/relationships/image" Target="../media/image46.svg"/><Relationship Id="rId5" Type="http://schemas.openxmlformats.org/officeDocument/2006/relationships/chart" Target="../charts/chart53.xml"/><Relationship Id="rId15" Type="http://schemas.openxmlformats.org/officeDocument/2006/relationships/image" Target="../media/image19.png"/><Relationship Id="rId23" Type="http://schemas.openxmlformats.org/officeDocument/2006/relationships/image" Target="../media/image23.svg"/><Relationship Id="rId28" Type="http://schemas.openxmlformats.org/officeDocument/2006/relationships/image" Target="../media/image34.png"/><Relationship Id="rId36" Type="http://schemas.openxmlformats.org/officeDocument/2006/relationships/image" Target="../media/image28.png"/><Relationship Id="rId10" Type="http://schemas.openxmlformats.org/officeDocument/2006/relationships/image" Target="../media/image14.svg"/><Relationship Id="rId19" Type="http://schemas.openxmlformats.org/officeDocument/2006/relationships/image" Target="../media/image21.svg"/><Relationship Id="rId31" Type="http://schemas.openxmlformats.org/officeDocument/2006/relationships/image" Target="../media/image43.svg"/><Relationship Id="rId4" Type="http://schemas.openxmlformats.org/officeDocument/2006/relationships/chart" Target="../charts/chart52.xml"/><Relationship Id="rId9" Type="http://schemas.openxmlformats.org/officeDocument/2006/relationships/image" Target="../media/image13.png"/><Relationship Id="rId14" Type="http://schemas.openxmlformats.org/officeDocument/2006/relationships/image" Target="../media/image41.svg"/><Relationship Id="rId22" Type="http://schemas.openxmlformats.org/officeDocument/2006/relationships/image" Target="../media/image22.png"/><Relationship Id="rId27" Type="http://schemas.openxmlformats.org/officeDocument/2006/relationships/image" Target="../media/image42.svg"/><Relationship Id="rId30" Type="http://schemas.openxmlformats.org/officeDocument/2006/relationships/image" Target="../media/image35.png"/><Relationship Id="rId35" Type="http://schemas.openxmlformats.org/officeDocument/2006/relationships/image" Target="../media/image45.svg"/><Relationship Id="rId8" Type="http://schemas.openxmlformats.org/officeDocument/2006/relationships/image" Target="../media/image12.svg"/><Relationship Id="rId3" Type="http://schemas.openxmlformats.org/officeDocument/2006/relationships/chart" Target="../charts/chart51.xml"/></Relationships>
</file>

<file path=xl/drawings/_rels/drawing17.xml.rels><?xml version="1.0" encoding="UTF-8" standalone="yes"?>
<Relationships xmlns="http://schemas.openxmlformats.org/package/2006/relationships"><Relationship Id="rId8" Type="http://schemas.openxmlformats.org/officeDocument/2006/relationships/image" Target="../media/image12.svg"/><Relationship Id="rId13" Type="http://schemas.openxmlformats.org/officeDocument/2006/relationships/image" Target="../media/image19.png"/><Relationship Id="rId18" Type="http://schemas.openxmlformats.org/officeDocument/2006/relationships/image" Target="../media/image26.png"/><Relationship Id="rId26" Type="http://schemas.openxmlformats.org/officeDocument/2006/relationships/image" Target="../media/image39.png"/><Relationship Id="rId3" Type="http://schemas.openxmlformats.org/officeDocument/2006/relationships/chart" Target="../charts/chart59.xml"/><Relationship Id="rId21" Type="http://schemas.microsoft.com/office/2007/relationships/hdphoto" Target="../media/hdphoto2.wdp"/><Relationship Id="rId7" Type="http://schemas.openxmlformats.org/officeDocument/2006/relationships/image" Target="../media/image11.png"/><Relationship Id="rId12" Type="http://schemas.openxmlformats.org/officeDocument/2006/relationships/image" Target="../media/image18.svg"/><Relationship Id="rId17" Type="http://schemas.openxmlformats.org/officeDocument/2006/relationships/image" Target="../media/image21.svg"/><Relationship Id="rId25" Type="http://schemas.openxmlformats.org/officeDocument/2006/relationships/image" Target="../media/image38.svg"/><Relationship Id="rId2" Type="http://schemas.openxmlformats.org/officeDocument/2006/relationships/chart" Target="../charts/chart58.xml"/><Relationship Id="rId16" Type="http://schemas.openxmlformats.org/officeDocument/2006/relationships/image" Target="../media/image20.png"/><Relationship Id="rId20" Type="http://schemas.openxmlformats.org/officeDocument/2006/relationships/image" Target="../media/image34.png"/><Relationship Id="rId29" Type="http://schemas.openxmlformats.org/officeDocument/2006/relationships/image" Target="../media/image29.svg"/><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image" Target="../media/image17.png"/><Relationship Id="rId24" Type="http://schemas.openxmlformats.org/officeDocument/2006/relationships/image" Target="../media/image37.png"/><Relationship Id="rId5" Type="http://schemas.openxmlformats.org/officeDocument/2006/relationships/chart" Target="../charts/chart61.xml"/><Relationship Id="rId15" Type="http://schemas.openxmlformats.org/officeDocument/2006/relationships/chart" Target="../charts/chart63.xml"/><Relationship Id="rId23" Type="http://schemas.openxmlformats.org/officeDocument/2006/relationships/image" Target="../media/image36.svg"/><Relationship Id="rId28" Type="http://schemas.openxmlformats.org/officeDocument/2006/relationships/image" Target="../media/image28.png"/><Relationship Id="rId10" Type="http://schemas.openxmlformats.org/officeDocument/2006/relationships/image" Target="../media/image14.svg"/><Relationship Id="rId19" Type="http://schemas.openxmlformats.org/officeDocument/2006/relationships/image" Target="../media/image27.svg"/><Relationship Id="rId4" Type="http://schemas.openxmlformats.org/officeDocument/2006/relationships/chart" Target="../charts/chart60.xml"/><Relationship Id="rId9" Type="http://schemas.openxmlformats.org/officeDocument/2006/relationships/image" Target="../media/image13.png"/><Relationship Id="rId14" Type="http://schemas.microsoft.com/office/2007/relationships/hdphoto" Target="../media/hdphoto1.wdp"/><Relationship Id="rId22" Type="http://schemas.openxmlformats.org/officeDocument/2006/relationships/image" Target="../media/image35.png"/><Relationship Id="rId27" Type="http://schemas.openxmlformats.org/officeDocument/2006/relationships/image" Target="../media/image40.svg"/><Relationship Id="rId30" Type="http://schemas.openxmlformats.org/officeDocument/2006/relationships/chart" Target="../charts/chart64.xml"/></Relationships>
</file>

<file path=xl/drawings/_rels/drawing18.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23.svg"/><Relationship Id="rId18" Type="http://schemas.openxmlformats.org/officeDocument/2006/relationships/image" Target="../media/image34.png"/><Relationship Id="rId26" Type="http://schemas.openxmlformats.org/officeDocument/2006/relationships/image" Target="../media/image28.png"/><Relationship Id="rId3" Type="http://schemas.openxmlformats.org/officeDocument/2006/relationships/image" Target="../media/image15.png"/><Relationship Id="rId21" Type="http://schemas.openxmlformats.org/officeDocument/2006/relationships/image" Target="../media/image36.svg"/><Relationship Id="rId7" Type="http://schemas.openxmlformats.org/officeDocument/2006/relationships/image" Target="../media/image19.png"/><Relationship Id="rId12" Type="http://schemas.openxmlformats.org/officeDocument/2006/relationships/image" Target="../media/image22.png"/><Relationship Id="rId17" Type="http://schemas.openxmlformats.org/officeDocument/2006/relationships/image" Target="../media/image27.svg"/><Relationship Id="rId25" Type="http://schemas.openxmlformats.org/officeDocument/2006/relationships/image" Target="../media/image40.svg"/><Relationship Id="rId2" Type="http://schemas.openxmlformats.org/officeDocument/2006/relationships/chart" Target="../charts/chart66.xml"/><Relationship Id="rId16" Type="http://schemas.openxmlformats.org/officeDocument/2006/relationships/image" Target="../media/image26.png"/><Relationship Id="rId20" Type="http://schemas.openxmlformats.org/officeDocument/2006/relationships/image" Target="../media/image35.png"/><Relationship Id="rId29" Type="http://schemas.openxmlformats.org/officeDocument/2006/relationships/chart" Target="../charts/chart69.xml"/><Relationship Id="rId1" Type="http://schemas.openxmlformats.org/officeDocument/2006/relationships/chart" Target="../charts/chart65.xml"/><Relationship Id="rId6" Type="http://schemas.openxmlformats.org/officeDocument/2006/relationships/image" Target="../media/image18.svg"/><Relationship Id="rId11" Type="http://schemas.openxmlformats.org/officeDocument/2006/relationships/image" Target="../media/image32.svg"/><Relationship Id="rId24" Type="http://schemas.openxmlformats.org/officeDocument/2006/relationships/image" Target="../media/image39.png"/><Relationship Id="rId5" Type="http://schemas.openxmlformats.org/officeDocument/2006/relationships/image" Target="../media/image17.png"/><Relationship Id="rId15" Type="http://schemas.openxmlformats.org/officeDocument/2006/relationships/image" Target="../media/image25.svg"/><Relationship Id="rId23" Type="http://schemas.openxmlformats.org/officeDocument/2006/relationships/image" Target="../media/image38.svg"/><Relationship Id="rId28" Type="http://schemas.openxmlformats.org/officeDocument/2006/relationships/chart" Target="../charts/chart68.xml"/><Relationship Id="rId10" Type="http://schemas.openxmlformats.org/officeDocument/2006/relationships/image" Target="../media/image31.png"/><Relationship Id="rId19" Type="http://schemas.microsoft.com/office/2007/relationships/hdphoto" Target="../media/hdphoto2.wdp"/><Relationship Id="rId4" Type="http://schemas.openxmlformats.org/officeDocument/2006/relationships/image" Target="../media/image16.svg"/><Relationship Id="rId9" Type="http://schemas.openxmlformats.org/officeDocument/2006/relationships/chart" Target="../charts/chart67.xml"/><Relationship Id="rId14" Type="http://schemas.openxmlformats.org/officeDocument/2006/relationships/image" Target="../media/image24.png"/><Relationship Id="rId22" Type="http://schemas.openxmlformats.org/officeDocument/2006/relationships/image" Target="../media/image37.png"/><Relationship Id="rId27" Type="http://schemas.openxmlformats.org/officeDocument/2006/relationships/image" Target="../media/image29.sv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3.png"/><Relationship Id="rId18" Type="http://schemas.openxmlformats.org/officeDocument/2006/relationships/image" Target="../media/image18.svg"/><Relationship Id="rId26" Type="http://schemas.openxmlformats.org/officeDocument/2006/relationships/image" Target="../media/image24.png"/><Relationship Id="rId3" Type="http://schemas.openxmlformats.org/officeDocument/2006/relationships/chart" Target="../charts/chart3.xml"/><Relationship Id="rId21" Type="http://schemas.openxmlformats.org/officeDocument/2006/relationships/chart" Target="../charts/chart11.xml"/><Relationship Id="rId7" Type="http://schemas.openxmlformats.org/officeDocument/2006/relationships/chart" Target="../charts/chart7.xml"/><Relationship Id="rId12" Type="http://schemas.openxmlformats.org/officeDocument/2006/relationships/image" Target="../media/image12.svg"/><Relationship Id="rId17" Type="http://schemas.openxmlformats.org/officeDocument/2006/relationships/image" Target="../media/image17.png"/><Relationship Id="rId25" Type="http://schemas.openxmlformats.org/officeDocument/2006/relationships/image" Target="../media/image23.svg"/><Relationship Id="rId2" Type="http://schemas.openxmlformats.org/officeDocument/2006/relationships/chart" Target="../charts/chart2.xml"/><Relationship Id="rId16" Type="http://schemas.openxmlformats.org/officeDocument/2006/relationships/image" Target="../media/image16.svg"/><Relationship Id="rId20" Type="http://schemas.microsoft.com/office/2007/relationships/hdphoto" Target="../media/hdphoto1.wdp"/><Relationship Id="rId29" Type="http://schemas.openxmlformats.org/officeDocument/2006/relationships/image" Target="../media/image27.sv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1.png"/><Relationship Id="rId24" Type="http://schemas.openxmlformats.org/officeDocument/2006/relationships/image" Target="../media/image22.png"/><Relationship Id="rId5" Type="http://schemas.openxmlformats.org/officeDocument/2006/relationships/chart" Target="../charts/chart5.xml"/><Relationship Id="rId15" Type="http://schemas.openxmlformats.org/officeDocument/2006/relationships/image" Target="../media/image15.png"/><Relationship Id="rId23" Type="http://schemas.openxmlformats.org/officeDocument/2006/relationships/image" Target="../media/image21.svg"/><Relationship Id="rId28" Type="http://schemas.openxmlformats.org/officeDocument/2006/relationships/image" Target="../media/image26.png"/><Relationship Id="rId10" Type="http://schemas.openxmlformats.org/officeDocument/2006/relationships/chart" Target="../charts/chart10.xml"/><Relationship Id="rId19" Type="http://schemas.openxmlformats.org/officeDocument/2006/relationships/image" Target="../media/image19.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14.svg"/><Relationship Id="rId22" Type="http://schemas.openxmlformats.org/officeDocument/2006/relationships/image" Target="../media/image20.png"/><Relationship Id="rId27" Type="http://schemas.openxmlformats.org/officeDocument/2006/relationships/image" Target="../media/image25.svg"/></Relationships>
</file>

<file path=xl/drawings/_rels/drawing5.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image" Target="../media/image15.png"/><Relationship Id="rId18" Type="http://schemas.microsoft.com/office/2007/relationships/hdphoto" Target="../media/hdphoto1.wdp"/><Relationship Id="rId26" Type="http://schemas.openxmlformats.org/officeDocument/2006/relationships/image" Target="../media/image26.png"/><Relationship Id="rId3" Type="http://schemas.openxmlformats.org/officeDocument/2006/relationships/chart" Target="../charts/chart14.xml"/><Relationship Id="rId21" Type="http://schemas.openxmlformats.org/officeDocument/2006/relationships/image" Target="../media/image21.svg"/><Relationship Id="rId7" Type="http://schemas.openxmlformats.org/officeDocument/2006/relationships/chart" Target="../charts/chart18.xml"/><Relationship Id="rId12" Type="http://schemas.openxmlformats.org/officeDocument/2006/relationships/image" Target="../media/image14.svg"/><Relationship Id="rId17" Type="http://schemas.openxmlformats.org/officeDocument/2006/relationships/image" Target="../media/image19.png"/><Relationship Id="rId25" Type="http://schemas.openxmlformats.org/officeDocument/2006/relationships/image" Target="../media/image25.svg"/><Relationship Id="rId2" Type="http://schemas.openxmlformats.org/officeDocument/2006/relationships/chart" Target="../charts/chart13.xml"/><Relationship Id="rId16" Type="http://schemas.openxmlformats.org/officeDocument/2006/relationships/image" Target="../media/image18.svg"/><Relationship Id="rId20" Type="http://schemas.openxmlformats.org/officeDocument/2006/relationships/image" Target="../media/image20.png"/><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image" Target="../media/image13.png"/><Relationship Id="rId24" Type="http://schemas.openxmlformats.org/officeDocument/2006/relationships/image" Target="../media/image24.png"/><Relationship Id="rId5" Type="http://schemas.openxmlformats.org/officeDocument/2006/relationships/chart" Target="../charts/chart16.xml"/><Relationship Id="rId15" Type="http://schemas.openxmlformats.org/officeDocument/2006/relationships/image" Target="../media/image17.png"/><Relationship Id="rId23" Type="http://schemas.openxmlformats.org/officeDocument/2006/relationships/image" Target="../media/image23.svg"/><Relationship Id="rId10" Type="http://schemas.openxmlformats.org/officeDocument/2006/relationships/image" Target="../media/image12.svg"/><Relationship Id="rId19" Type="http://schemas.openxmlformats.org/officeDocument/2006/relationships/chart" Target="../charts/chart20.xml"/><Relationship Id="rId4" Type="http://schemas.openxmlformats.org/officeDocument/2006/relationships/chart" Target="../charts/chart15.xml"/><Relationship Id="rId9" Type="http://schemas.openxmlformats.org/officeDocument/2006/relationships/image" Target="../media/image11.png"/><Relationship Id="rId14" Type="http://schemas.openxmlformats.org/officeDocument/2006/relationships/image" Target="../media/image16.svg"/><Relationship Id="rId22" Type="http://schemas.openxmlformats.org/officeDocument/2006/relationships/image" Target="../media/image22.png"/><Relationship Id="rId27" Type="http://schemas.openxmlformats.org/officeDocument/2006/relationships/image" Target="../media/image27.sv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13" Type="http://schemas.microsoft.com/office/2007/relationships/hdphoto" Target="../media/hdphoto1.wdp"/><Relationship Id="rId18" Type="http://schemas.openxmlformats.org/officeDocument/2006/relationships/image" Target="../media/image23.svg"/><Relationship Id="rId3" Type="http://schemas.openxmlformats.org/officeDocument/2006/relationships/chart" Target="../charts/chart23.xml"/><Relationship Id="rId21" Type="http://schemas.openxmlformats.org/officeDocument/2006/relationships/image" Target="../media/image17.png"/><Relationship Id="rId7" Type="http://schemas.openxmlformats.org/officeDocument/2006/relationships/image" Target="../media/image12.svg"/><Relationship Id="rId12" Type="http://schemas.openxmlformats.org/officeDocument/2006/relationships/image" Target="../media/image19.png"/><Relationship Id="rId17" Type="http://schemas.openxmlformats.org/officeDocument/2006/relationships/image" Target="../media/image22.png"/><Relationship Id="rId2" Type="http://schemas.openxmlformats.org/officeDocument/2006/relationships/chart" Target="../charts/chart22.xml"/><Relationship Id="rId16" Type="http://schemas.openxmlformats.org/officeDocument/2006/relationships/image" Target="../media/image21.svg"/><Relationship Id="rId20" Type="http://schemas.openxmlformats.org/officeDocument/2006/relationships/image" Target="../media/image25.svg"/><Relationship Id="rId1" Type="http://schemas.openxmlformats.org/officeDocument/2006/relationships/chart" Target="../charts/chart21.xml"/><Relationship Id="rId6" Type="http://schemas.openxmlformats.org/officeDocument/2006/relationships/image" Target="../media/image11.png"/><Relationship Id="rId11" Type="http://schemas.openxmlformats.org/officeDocument/2006/relationships/image" Target="../media/image16.svg"/><Relationship Id="rId24" Type="http://schemas.openxmlformats.org/officeDocument/2006/relationships/image" Target="../media/image27.svg"/><Relationship Id="rId5" Type="http://schemas.openxmlformats.org/officeDocument/2006/relationships/chart" Target="../charts/chart25.xml"/><Relationship Id="rId15" Type="http://schemas.openxmlformats.org/officeDocument/2006/relationships/image" Target="../media/image20.png"/><Relationship Id="rId23" Type="http://schemas.openxmlformats.org/officeDocument/2006/relationships/image" Target="../media/image26.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chart" Target="../charts/chart24.xml"/><Relationship Id="rId9" Type="http://schemas.openxmlformats.org/officeDocument/2006/relationships/image" Target="../media/image14.svg"/><Relationship Id="rId14" Type="http://schemas.openxmlformats.org/officeDocument/2006/relationships/chart" Target="../charts/chart26.xml"/><Relationship Id="rId22" Type="http://schemas.openxmlformats.org/officeDocument/2006/relationships/image" Target="../media/image18.svg"/></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svg"/><Relationship Id="rId18" Type="http://schemas.openxmlformats.org/officeDocument/2006/relationships/image" Target="../media/image21.svg"/><Relationship Id="rId26" Type="http://schemas.openxmlformats.org/officeDocument/2006/relationships/chart" Target="../charts/chart34.xml"/><Relationship Id="rId3" Type="http://schemas.openxmlformats.org/officeDocument/2006/relationships/chart" Target="../charts/chart29.xml"/><Relationship Id="rId21" Type="http://schemas.openxmlformats.org/officeDocument/2006/relationships/image" Target="../media/image24.png"/><Relationship Id="rId7" Type="http://schemas.openxmlformats.org/officeDocument/2006/relationships/image" Target="../media/image12.svg"/><Relationship Id="rId12" Type="http://schemas.openxmlformats.org/officeDocument/2006/relationships/image" Target="../media/image17.png"/><Relationship Id="rId17" Type="http://schemas.openxmlformats.org/officeDocument/2006/relationships/image" Target="../media/image20.png"/><Relationship Id="rId25" Type="http://schemas.openxmlformats.org/officeDocument/2006/relationships/chart" Target="../charts/chart33.xml"/><Relationship Id="rId2" Type="http://schemas.openxmlformats.org/officeDocument/2006/relationships/chart" Target="../charts/chart28.xml"/><Relationship Id="rId16" Type="http://schemas.openxmlformats.org/officeDocument/2006/relationships/chart" Target="../charts/chart32.xml"/><Relationship Id="rId20" Type="http://schemas.openxmlformats.org/officeDocument/2006/relationships/image" Target="../media/image23.svg"/><Relationship Id="rId1" Type="http://schemas.openxmlformats.org/officeDocument/2006/relationships/chart" Target="../charts/chart27.xml"/><Relationship Id="rId6" Type="http://schemas.openxmlformats.org/officeDocument/2006/relationships/image" Target="../media/image11.png"/><Relationship Id="rId11" Type="http://schemas.openxmlformats.org/officeDocument/2006/relationships/image" Target="../media/image16.svg"/><Relationship Id="rId24" Type="http://schemas.openxmlformats.org/officeDocument/2006/relationships/image" Target="../media/image29.svg"/><Relationship Id="rId5" Type="http://schemas.openxmlformats.org/officeDocument/2006/relationships/chart" Target="../charts/chart31.xml"/><Relationship Id="rId15" Type="http://schemas.microsoft.com/office/2007/relationships/hdphoto" Target="../media/hdphoto1.wdp"/><Relationship Id="rId23" Type="http://schemas.openxmlformats.org/officeDocument/2006/relationships/image" Target="../media/image28.png"/><Relationship Id="rId10" Type="http://schemas.openxmlformats.org/officeDocument/2006/relationships/image" Target="../media/image15.png"/><Relationship Id="rId19" Type="http://schemas.openxmlformats.org/officeDocument/2006/relationships/image" Target="../media/image22.png"/><Relationship Id="rId4" Type="http://schemas.openxmlformats.org/officeDocument/2006/relationships/chart" Target="../charts/chart30.xml"/><Relationship Id="rId9" Type="http://schemas.openxmlformats.org/officeDocument/2006/relationships/image" Target="../media/image14.svg"/><Relationship Id="rId14" Type="http://schemas.openxmlformats.org/officeDocument/2006/relationships/image" Target="../media/image19.png"/><Relationship Id="rId22" Type="http://schemas.openxmlformats.org/officeDocument/2006/relationships/image" Target="../media/image25.svg"/></Relationships>
</file>

<file path=xl/drawings/_rels/drawing8.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7" Type="http://schemas.openxmlformats.org/officeDocument/2006/relationships/image" Target="../media/image30.png"/><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image" Target="../media/image14.svg"/><Relationship Id="rId5" Type="http://schemas.openxmlformats.org/officeDocument/2006/relationships/image" Target="../media/image13.png"/><Relationship Id="rId4"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editAs="oneCell">
    <xdr:from>
      <xdr:col>15</xdr:col>
      <xdr:colOff>366479</xdr:colOff>
      <xdr:row>0</xdr:row>
      <xdr:rowOff>151229</xdr:rowOff>
    </xdr:from>
    <xdr:to>
      <xdr:col>15</xdr:col>
      <xdr:colOff>2575784</xdr:colOff>
      <xdr:row>2</xdr:row>
      <xdr:rowOff>286501</xdr:rowOff>
    </xdr:to>
    <xdr:pic>
      <xdr:nvPicPr>
        <xdr:cNvPr id="2" name="Grafik 1" descr="DGNB">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539" y="151229"/>
          <a:ext cx="2209305" cy="661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45747</xdr:colOff>
      <xdr:row>23</xdr:row>
      <xdr:rowOff>13252</xdr:rowOff>
    </xdr:from>
    <xdr:to>
      <xdr:col>10</xdr:col>
      <xdr:colOff>43983</xdr:colOff>
      <xdr:row>26</xdr:row>
      <xdr:rowOff>960783</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7009764" y="2816087"/>
          <a:ext cx="1820410" cy="2193235"/>
        </a:xfrm>
        <a:prstGeom prst="rect">
          <a:avLst/>
        </a:prstGeom>
      </xdr:spPr>
    </xdr:pic>
    <xdr:clientData/>
  </xdr:twoCellAnchor>
  <xdr:twoCellAnchor editAs="oneCell">
    <xdr:from>
      <xdr:col>1</xdr:col>
      <xdr:colOff>18403</xdr:colOff>
      <xdr:row>35</xdr:row>
      <xdr:rowOff>65249</xdr:rowOff>
    </xdr:from>
    <xdr:to>
      <xdr:col>8</xdr:col>
      <xdr:colOff>1204846</xdr:colOff>
      <xdr:row>43</xdr:row>
      <xdr:rowOff>8963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206662" y="7425273"/>
          <a:ext cx="7945831" cy="2113173"/>
        </a:xfrm>
        <a:prstGeom prst="rect">
          <a:avLst/>
        </a:prstGeom>
      </xdr:spPr>
    </xdr:pic>
    <xdr:clientData/>
  </xdr:twoCellAnchor>
  <xdr:twoCellAnchor editAs="oneCell">
    <xdr:from>
      <xdr:col>2</xdr:col>
      <xdr:colOff>26894</xdr:colOff>
      <xdr:row>77</xdr:row>
      <xdr:rowOff>74852</xdr:rowOff>
    </xdr:from>
    <xdr:to>
      <xdr:col>8</xdr:col>
      <xdr:colOff>662169</xdr:colOff>
      <xdr:row>79</xdr:row>
      <xdr:rowOff>155121</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564776" y="11585534"/>
          <a:ext cx="7045040" cy="474715"/>
        </a:xfrm>
        <a:prstGeom prst="rect">
          <a:avLst/>
        </a:prstGeom>
      </xdr:spPr>
    </xdr:pic>
    <xdr:clientData/>
  </xdr:twoCellAnchor>
  <xdr:twoCellAnchor editAs="oneCell">
    <xdr:from>
      <xdr:col>7</xdr:col>
      <xdr:colOff>198147</xdr:colOff>
      <xdr:row>23</xdr:row>
      <xdr:rowOff>8965</xdr:rowOff>
    </xdr:from>
    <xdr:to>
      <xdr:col>9</xdr:col>
      <xdr:colOff>420501</xdr:colOff>
      <xdr:row>26</xdr:row>
      <xdr:rowOff>961709</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6949467" y="1525345"/>
          <a:ext cx="1814934" cy="2202424"/>
        </a:xfrm>
        <a:prstGeom prst="rect">
          <a:avLst/>
        </a:prstGeom>
      </xdr:spPr>
    </xdr:pic>
    <xdr:clientData/>
  </xdr:twoCellAnchor>
  <xdr:twoCellAnchor editAs="oneCell">
    <xdr:from>
      <xdr:col>9</xdr:col>
      <xdr:colOff>35861</xdr:colOff>
      <xdr:row>35</xdr:row>
      <xdr:rowOff>89648</xdr:rowOff>
    </xdr:from>
    <xdr:to>
      <xdr:col>15</xdr:col>
      <xdr:colOff>2761131</xdr:colOff>
      <xdr:row>43</xdr:row>
      <xdr:rowOff>26893</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8373037" y="7449672"/>
          <a:ext cx="5898776" cy="2106704"/>
        </a:xfrm>
        <a:prstGeom prst="rect">
          <a:avLst/>
        </a:prstGeom>
      </xdr:spPr>
    </xdr:pic>
    <xdr:clientData/>
  </xdr:twoCellAnchor>
  <xdr:oneCellAnchor>
    <xdr:from>
      <xdr:col>1</xdr:col>
      <xdr:colOff>17930</xdr:colOff>
      <xdr:row>59</xdr:row>
      <xdr:rowOff>86091</xdr:rowOff>
    </xdr:from>
    <xdr:ext cx="6418730" cy="1631714"/>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a:stretch>
          <a:fillRect/>
        </a:stretch>
      </xdr:blipFill>
      <xdr:spPr>
        <a:xfrm>
          <a:off x="206189" y="12367738"/>
          <a:ext cx="6418730" cy="1631714"/>
        </a:xfrm>
        <a:prstGeom prst="rect">
          <a:avLst/>
        </a:prstGeom>
      </xdr:spPr>
    </xdr:pic>
    <xdr:clientData/>
  </xdr:oneCellAnchor>
  <xdr:oneCellAnchor>
    <xdr:from>
      <xdr:col>8</xdr:col>
      <xdr:colOff>17930</xdr:colOff>
      <xdr:row>59</xdr:row>
      <xdr:rowOff>120952</xdr:rowOff>
    </xdr:from>
    <xdr:ext cx="6347012" cy="1564414"/>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7"/>
        <a:stretch>
          <a:fillRect/>
        </a:stretch>
      </xdr:blipFill>
      <xdr:spPr>
        <a:xfrm>
          <a:off x="6965577" y="12402599"/>
          <a:ext cx="6347012" cy="1564414"/>
        </a:xfrm>
        <a:prstGeom prst="rect">
          <a:avLst/>
        </a:prstGeom>
      </xdr:spPr>
    </xdr:pic>
    <xdr:clientData/>
  </xdr:oneCellAnchor>
  <xdr:twoCellAnchor editAs="oneCell">
    <xdr:from>
      <xdr:col>1</xdr:col>
      <xdr:colOff>1</xdr:colOff>
      <xdr:row>28</xdr:row>
      <xdr:rowOff>62754</xdr:rowOff>
    </xdr:from>
    <xdr:to>
      <xdr:col>4</xdr:col>
      <xdr:colOff>89648</xdr:colOff>
      <xdr:row>33</xdr:row>
      <xdr:rowOff>44824</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a:stretch>
          <a:fillRect/>
        </a:stretch>
      </xdr:blipFill>
      <xdr:spPr>
        <a:xfrm>
          <a:off x="188260" y="6194613"/>
          <a:ext cx="3612776" cy="869576"/>
        </a:xfrm>
        <a:prstGeom prst="rect">
          <a:avLst/>
        </a:prstGeom>
      </xdr:spPr>
    </xdr:pic>
    <xdr:clientData/>
  </xdr:twoCellAnchor>
  <xdr:twoCellAnchor editAs="oneCell">
    <xdr:from>
      <xdr:col>3</xdr:col>
      <xdr:colOff>1613644</xdr:colOff>
      <xdr:row>45</xdr:row>
      <xdr:rowOff>161366</xdr:rowOff>
    </xdr:from>
    <xdr:to>
      <xdr:col>5</xdr:col>
      <xdr:colOff>132127</xdr:colOff>
      <xdr:row>54</xdr:row>
      <xdr:rowOff>125506</xdr:rowOff>
    </xdr:to>
    <xdr:pic>
      <xdr:nvPicPr>
        <xdr:cNvPr id="18" name="Grafik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9"/>
        <a:stretch>
          <a:fillRect/>
        </a:stretch>
      </xdr:blipFill>
      <xdr:spPr>
        <a:xfrm>
          <a:off x="2339785" y="11958919"/>
          <a:ext cx="1683024" cy="14971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48071</xdr:colOff>
      <xdr:row>3</xdr:row>
      <xdr:rowOff>71953</xdr:rowOff>
    </xdr:from>
    <xdr:ext cx="193431" cy="209983"/>
    <xdr:pic>
      <xdr:nvPicPr>
        <xdr:cNvPr id="2" name="Grafik 1" descr="Shuffle mit einfarbiger Füllu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9046" y="2605603"/>
          <a:ext cx="193431" cy="209983"/>
        </a:xfrm>
        <a:prstGeom prst="rect">
          <a:avLst/>
        </a:prstGeom>
      </xdr:spPr>
    </xdr:pic>
    <xdr:clientData/>
  </xdr:oneCellAnchor>
  <xdr:oneCellAnchor>
    <xdr:from>
      <xdr:col>0</xdr:col>
      <xdr:colOff>44649</xdr:colOff>
      <xdr:row>0</xdr:row>
      <xdr:rowOff>55671</xdr:rowOff>
    </xdr:from>
    <xdr:ext cx="872320" cy="264496"/>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649" y="55671"/>
          <a:ext cx="872320" cy="26449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88</xdr:row>
      <xdr:rowOff>116821</xdr:rowOff>
    </xdr:from>
    <xdr:to>
      <xdr:col>5</xdr:col>
      <xdr:colOff>34637</xdr:colOff>
      <xdr:row>90</xdr:row>
      <xdr:rowOff>374786</xdr:rowOff>
    </xdr:to>
    <xdr:graphicFrame macro="">
      <xdr:nvGraphicFramePr>
        <xdr:cNvPr id="7" name="Diagramm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238125</xdr:colOff>
      <xdr:row>72</xdr:row>
      <xdr:rowOff>172641</xdr:rowOff>
    </xdr:from>
    <xdr:to>
      <xdr:col>24</xdr:col>
      <xdr:colOff>1026829</xdr:colOff>
      <xdr:row>76</xdr:row>
      <xdr:rowOff>208360</xdr:rowOff>
    </xdr:to>
    <xdr:graphicFrame macro="">
      <xdr:nvGraphicFramePr>
        <xdr:cNvPr id="8" name="Diagram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238125</xdr:colOff>
      <xdr:row>72</xdr:row>
      <xdr:rowOff>172641</xdr:rowOff>
    </xdr:from>
    <xdr:to>
      <xdr:col>25</xdr:col>
      <xdr:colOff>1026829</xdr:colOff>
      <xdr:row>76</xdr:row>
      <xdr:rowOff>208360</xdr:rowOff>
    </xdr:to>
    <xdr:graphicFrame macro="">
      <xdr:nvGraphicFramePr>
        <xdr:cNvPr id="9" name="Diagramm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-1160749593</xdr:colOff>
      <xdr:row>25</xdr:row>
      <xdr:rowOff>565</xdr:rowOff>
    </xdr:from>
    <xdr:to>
      <xdr:col>0</xdr:col>
      <xdr:colOff>-1155762899</xdr:colOff>
      <xdr:row>25</xdr:row>
      <xdr:rowOff>565</xdr:rowOff>
    </xdr:to>
    <xdr:grpSp>
      <xdr:nvGrpSpPr>
        <xdr:cNvPr id="11" name="Gruppieren 10">
          <a:extLst>
            <a:ext uri="{FF2B5EF4-FFF2-40B4-BE49-F238E27FC236}">
              <a16:creationId xmlns:a16="http://schemas.microsoft.com/office/drawing/2014/main" id="{00000000-0008-0000-0A00-00000B000000}"/>
            </a:ext>
          </a:extLst>
        </xdr:cNvPr>
        <xdr:cNvGrpSpPr/>
      </xdr:nvGrpSpPr>
      <xdr:grpSpPr>
        <a:xfrm>
          <a:off x="-1160749593" y="4630353"/>
          <a:ext cx="4986694" cy="0"/>
          <a:chOff x="-1160476560" y="4765826"/>
          <a:chExt cx="5051954" cy="75310"/>
        </a:xfrm>
      </xdr:grpSpPr>
      <xdr:sp macro="" textlink="'0-Quoten'!$E$63">
        <xdr:nvSpPr>
          <xdr:cNvPr id="12" name="Textfeld 11">
            <a:extLst>
              <a:ext uri="{FF2B5EF4-FFF2-40B4-BE49-F238E27FC236}">
                <a16:creationId xmlns:a16="http://schemas.microsoft.com/office/drawing/2014/main" id="{00000000-0008-0000-0A00-00000C000000}"/>
              </a:ext>
            </a:extLst>
          </xdr:cNvPr>
          <xdr:cNvSpPr txBox="1"/>
        </xdr:nvSpPr>
        <xdr:spPr>
          <a:xfrm>
            <a:off x="-1160476560" y="4765826"/>
            <a:ext cx="38801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13" name="Textfeld 12">
            <a:extLst>
              <a:ext uri="{FF2B5EF4-FFF2-40B4-BE49-F238E27FC236}">
                <a16:creationId xmlns:a16="http://schemas.microsoft.com/office/drawing/2014/main" id="{00000000-0008-0000-0A00-00000D000000}"/>
              </a:ext>
            </a:extLst>
          </xdr:cNvPr>
          <xdr:cNvSpPr txBox="1"/>
        </xdr:nvSpPr>
        <xdr:spPr>
          <a:xfrm>
            <a:off x="-1155738749" y="4841136"/>
            <a:ext cx="3141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xdr:twoCellAnchor editAs="oneCell">
    <xdr:from>
      <xdr:col>1</xdr:col>
      <xdr:colOff>29096</xdr:colOff>
      <xdr:row>10</xdr:row>
      <xdr:rowOff>64789</xdr:rowOff>
    </xdr:from>
    <xdr:to>
      <xdr:col>2</xdr:col>
      <xdr:colOff>410</xdr:colOff>
      <xdr:row>11</xdr:row>
      <xdr:rowOff>145470</xdr:rowOff>
    </xdr:to>
    <xdr:pic>
      <xdr:nvPicPr>
        <xdr:cNvPr id="16" name="Grafik 15" descr="Tools mit einfarbiger Füllung">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13027" y="2072265"/>
          <a:ext cx="223562" cy="233081"/>
        </a:xfrm>
        <a:prstGeom prst="rect">
          <a:avLst/>
        </a:prstGeom>
      </xdr:spPr>
    </xdr:pic>
    <xdr:clientData/>
  </xdr:twoCellAnchor>
  <xdr:oneCellAnchor>
    <xdr:from>
      <xdr:col>1</xdr:col>
      <xdr:colOff>286</xdr:colOff>
      <xdr:row>3</xdr:row>
      <xdr:rowOff>40691</xdr:rowOff>
    </xdr:from>
    <xdr:ext cx="276761" cy="247197"/>
    <xdr:pic>
      <xdr:nvPicPr>
        <xdr:cNvPr id="2" name="Grafik 1" descr="Kreise mit Pfeilen mit einfarbiger Füllu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83459" y="2517191"/>
          <a:ext cx="276761" cy="247197"/>
        </a:xfrm>
        <a:prstGeom prst="rect">
          <a:avLst/>
        </a:prstGeom>
      </xdr:spPr>
    </xdr:pic>
    <xdr:clientData/>
  </xdr:oneCellAnchor>
  <xdr:oneCellAnchor>
    <xdr:from>
      <xdr:col>0</xdr:col>
      <xdr:colOff>46825</xdr:colOff>
      <xdr:row>0</xdr:row>
      <xdr:rowOff>55671</xdr:rowOff>
    </xdr:from>
    <xdr:ext cx="872320" cy="264496"/>
    <xdr:pic>
      <xdr:nvPicPr>
        <xdr:cNvPr id="15" name="Grafik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825" y="55671"/>
          <a:ext cx="872320" cy="26449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12</xdr:row>
      <xdr:rowOff>172641</xdr:rowOff>
    </xdr:from>
    <xdr:to>
      <xdr:col>12</xdr:col>
      <xdr:colOff>1026829</xdr:colOff>
      <xdr:row>15</xdr:row>
      <xdr:rowOff>0</xdr:rowOff>
    </xdr:to>
    <xdr:graphicFrame macro="">
      <xdr:nvGraphicFramePr>
        <xdr:cNvPr id="28" name="Diagramm 27">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29307</xdr:colOff>
      <xdr:row>3</xdr:row>
      <xdr:rowOff>51288</xdr:rowOff>
    </xdr:from>
    <xdr:to>
      <xdr:col>2</xdr:col>
      <xdr:colOff>19154</xdr:colOff>
      <xdr:row>3</xdr:row>
      <xdr:rowOff>268349</xdr:rowOff>
    </xdr:to>
    <xdr:pic>
      <xdr:nvPicPr>
        <xdr:cNvPr id="3" name="Grafik 2" descr="Cloudcomputing mit einfarbiger Füllun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2480" y="813288"/>
          <a:ext cx="217061" cy="217061"/>
        </a:xfrm>
        <a:prstGeom prst="rect">
          <a:avLst/>
        </a:prstGeom>
      </xdr:spPr>
    </xdr:pic>
    <xdr:clientData/>
  </xdr:twoCellAnchor>
  <xdr:oneCellAnchor>
    <xdr:from>
      <xdr:col>0</xdr:col>
      <xdr:colOff>45127</xdr:colOff>
      <xdr:row>0</xdr:row>
      <xdr:rowOff>55671</xdr:rowOff>
    </xdr:from>
    <xdr:ext cx="872320" cy="264496"/>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127" y="55671"/>
          <a:ext cx="872320" cy="26449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12</xdr:row>
      <xdr:rowOff>172641</xdr:rowOff>
    </xdr:from>
    <xdr:to>
      <xdr:col>12</xdr:col>
      <xdr:colOff>1026829</xdr:colOff>
      <xdr:row>15</xdr:row>
      <xdr:rowOff>0</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31875</xdr:colOff>
      <xdr:row>0</xdr:row>
      <xdr:rowOff>55671</xdr:rowOff>
    </xdr:from>
    <xdr:ext cx="872320" cy="264496"/>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75" y="55671"/>
          <a:ext cx="872320" cy="26449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5</xdr:col>
      <xdr:colOff>818098</xdr:colOff>
      <xdr:row>14</xdr:row>
      <xdr:rowOff>170575</xdr:rowOff>
    </xdr:from>
    <xdr:to>
      <xdr:col>5</xdr:col>
      <xdr:colOff>3205063</xdr:colOff>
      <xdr:row>20</xdr:row>
      <xdr:rowOff>104775</xdr:rowOff>
    </xdr:to>
    <xdr:pic>
      <xdr:nvPicPr>
        <xdr:cNvPr id="3" name="Grafik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5073" y="3047125"/>
          <a:ext cx="2386965" cy="95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271348</xdr:colOff>
      <xdr:row>49</xdr:row>
      <xdr:rowOff>104078</xdr:rowOff>
    </xdr:from>
    <xdr:to>
      <xdr:col>8</xdr:col>
      <xdr:colOff>323385</xdr:colOff>
      <xdr:row>61</xdr:row>
      <xdr:rowOff>81775</xdr:rowOff>
    </xdr:to>
    <mc:AlternateContent xmlns:mc="http://schemas.openxmlformats.org/markup-compatibility/2006">
      <mc:Choice xmlns:cx1="http://schemas.microsoft.com/office/drawing/2015/9/8/chartex" Requires="cx1">
        <xdr:graphicFrame macro="">
          <xdr:nvGraphicFramePr>
            <xdr:cNvPr id="54" name="Diagramm 53">
              <a:extLst>
                <a:ext uri="{FF2B5EF4-FFF2-40B4-BE49-F238E27FC236}">
                  <a16:creationId xmlns:a16="http://schemas.microsoft.com/office/drawing/2014/main" id="{00000000-0008-0000-1000-000036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74648" y="6682678"/>
              <a:ext cx="2465037" cy="1298497"/>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12</xdr:col>
      <xdr:colOff>228599</xdr:colOff>
      <xdr:row>13</xdr:row>
      <xdr:rowOff>61913</xdr:rowOff>
    </xdr:from>
    <xdr:to>
      <xdr:col>16</xdr:col>
      <xdr:colOff>185737</xdr:colOff>
      <xdr:row>28</xdr:row>
      <xdr:rowOff>57150</xdr:rowOff>
    </xdr:to>
    <mc:AlternateContent xmlns:mc="http://schemas.openxmlformats.org/markup-compatibility/2006">
      <mc:Choice xmlns:cx1="http://schemas.microsoft.com/office/drawing/2015/9/8/chartex" Requires="cx1">
        <xdr:graphicFrame macro="">
          <xdr:nvGraphicFramePr>
            <xdr:cNvPr id="35" name="Diagramm 34">
              <a:extLst>
                <a:ext uri="{FF2B5EF4-FFF2-40B4-BE49-F238E27FC236}">
                  <a16:creationId xmlns:a16="http://schemas.microsoft.com/office/drawing/2014/main" id="{00000000-0008-0000-1000-00002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372099" y="2252663"/>
              <a:ext cx="1366838" cy="1493837"/>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12</xdr:col>
      <xdr:colOff>262312</xdr:colOff>
      <xdr:row>29</xdr:row>
      <xdr:rowOff>17350</xdr:rowOff>
    </xdr:from>
    <xdr:to>
      <xdr:col>16</xdr:col>
      <xdr:colOff>41031</xdr:colOff>
      <xdr:row>39</xdr:row>
      <xdr:rowOff>93784</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190091</xdr:colOff>
      <xdr:row>13</xdr:row>
      <xdr:rowOff>62734</xdr:rowOff>
    </xdr:from>
    <xdr:to>
      <xdr:col>6</xdr:col>
      <xdr:colOff>931311</xdr:colOff>
      <xdr:row>27</xdr:row>
      <xdr:rowOff>77903</xdr:rowOff>
    </xdr:to>
    <xdr:graphicFrame macro="">
      <xdr:nvGraphicFramePr>
        <xdr:cNvPr id="5" name="Diagramm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777716</xdr:colOff>
      <xdr:row>13</xdr:row>
      <xdr:rowOff>204071</xdr:rowOff>
    </xdr:from>
    <xdr:to>
      <xdr:col>16</xdr:col>
      <xdr:colOff>139066</xdr:colOff>
      <xdr:row>33</xdr:row>
      <xdr:rowOff>49767</xdr:rowOff>
    </xdr:to>
    <xdr:graphicFrame macro="">
      <xdr:nvGraphicFramePr>
        <xdr:cNvPr id="6" name="Diagramm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46606</xdr:colOff>
      <xdr:row>13</xdr:row>
      <xdr:rowOff>237114</xdr:rowOff>
    </xdr:from>
    <xdr:to>
      <xdr:col>7</xdr:col>
      <xdr:colOff>48925</xdr:colOff>
      <xdr:row>40</xdr:row>
      <xdr:rowOff>21020</xdr:rowOff>
    </xdr:to>
    <xdr:graphicFrame macro="">
      <xdr:nvGraphicFramePr>
        <xdr:cNvPr id="7" name="Diagramm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18408</xdr:colOff>
      <xdr:row>3</xdr:row>
      <xdr:rowOff>10681</xdr:rowOff>
    </xdr:from>
    <xdr:to>
      <xdr:col>1</xdr:col>
      <xdr:colOff>238991</xdr:colOff>
      <xdr:row>3</xdr:row>
      <xdr:rowOff>211282</xdr:rowOff>
    </xdr:to>
    <xdr:pic>
      <xdr:nvPicPr>
        <xdr:cNvPr id="8" name="Grafik 7" descr="Informationen mit einfarbiger Füllung">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288" y="711721"/>
          <a:ext cx="220583" cy="200601"/>
        </a:xfrm>
        <a:prstGeom prst="rect">
          <a:avLst/>
        </a:prstGeom>
      </xdr:spPr>
    </xdr:pic>
    <xdr:clientData/>
  </xdr:twoCellAnchor>
  <xdr:twoCellAnchor editAs="oneCell">
    <xdr:from>
      <xdr:col>1</xdr:col>
      <xdr:colOff>12343</xdr:colOff>
      <xdr:row>40</xdr:row>
      <xdr:rowOff>20783</xdr:rowOff>
    </xdr:from>
    <xdr:to>
      <xdr:col>1</xdr:col>
      <xdr:colOff>237290</xdr:colOff>
      <xdr:row>40</xdr:row>
      <xdr:rowOff>207819</xdr:rowOff>
    </xdr:to>
    <xdr:pic>
      <xdr:nvPicPr>
        <xdr:cNvPr id="9" name="Grafik 8" descr="Fußabdrücke mit einfarbiger Füllung">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95223" y="4874723"/>
          <a:ext cx="224947" cy="187036"/>
        </a:xfrm>
        <a:prstGeom prst="rect">
          <a:avLst/>
        </a:prstGeom>
      </xdr:spPr>
    </xdr:pic>
    <xdr:clientData/>
  </xdr:twoCellAnchor>
  <xdr:twoCellAnchor editAs="oneCell">
    <xdr:from>
      <xdr:col>1</xdr:col>
      <xdr:colOff>1277</xdr:colOff>
      <xdr:row>47</xdr:row>
      <xdr:rowOff>134605</xdr:rowOff>
    </xdr:from>
    <xdr:to>
      <xdr:col>2</xdr:col>
      <xdr:colOff>6929</xdr:colOff>
      <xdr:row>48</xdr:row>
      <xdr:rowOff>220004</xdr:rowOff>
    </xdr:to>
    <xdr:pic>
      <xdr:nvPicPr>
        <xdr:cNvPr id="10" name="Grafik 9" descr="Kreise mit Pfeilen mit einfarbiger Füllung">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84157" y="6268705"/>
          <a:ext cx="249492" cy="237799"/>
        </a:xfrm>
        <a:prstGeom prst="rect">
          <a:avLst/>
        </a:prstGeom>
      </xdr:spPr>
    </xdr:pic>
    <xdr:clientData/>
  </xdr:twoCellAnchor>
  <xdr:twoCellAnchor editAs="oneCell">
    <xdr:from>
      <xdr:col>14</xdr:col>
      <xdr:colOff>102420</xdr:colOff>
      <xdr:row>66</xdr:row>
      <xdr:rowOff>22348</xdr:rowOff>
    </xdr:from>
    <xdr:to>
      <xdr:col>15</xdr:col>
      <xdr:colOff>181033</xdr:colOff>
      <xdr:row>70</xdr:row>
      <xdr:rowOff>114755</xdr:rowOff>
    </xdr:to>
    <xdr:pic>
      <xdr:nvPicPr>
        <xdr:cNvPr id="11" name="Grafik 10" descr="QR-Code Silhouette">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5908860" y="8716768"/>
          <a:ext cx="596773" cy="641047"/>
        </a:xfrm>
        <a:prstGeom prst="rect">
          <a:avLst/>
        </a:prstGeom>
      </xdr:spPr>
    </xdr:pic>
    <xdr:clientData/>
  </xdr:twoCellAnchor>
  <xdr:twoCellAnchor editAs="oneCell">
    <xdr:from>
      <xdr:col>0</xdr:col>
      <xdr:colOff>58559</xdr:colOff>
      <xdr:row>0</xdr:row>
      <xdr:rowOff>52159</xdr:rowOff>
    </xdr:from>
    <xdr:to>
      <xdr:col>2</xdr:col>
      <xdr:colOff>518638</xdr:colOff>
      <xdr:row>0</xdr:row>
      <xdr:rowOff>328844</xdr:rowOff>
    </xdr:to>
    <xdr:pic>
      <xdr:nvPicPr>
        <xdr:cNvPr id="12" name="Grafik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8559" y="52159"/>
          <a:ext cx="886799" cy="276685"/>
        </a:xfrm>
        <a:prstGeom prst="rect">
          <a:avLst/>
        </a:prstGeom>
      </xdr:spPr>
    </xdr:pic>
    <xdr:clientData/>
  </xdr:twoCellAnchor>
  <xdr:twoCellAnchor>
    <xdr:from>
      <xdr:col>13</xdr:col>
      <xdr:colOff>40250</xdr:colOff>
      <xdr:row>100</xdr:row>
      <xdr:rowOff>116821</xdr:rowOff>
    </xdr:from>
    <xdr:to>
      <xdr:col>16</xdr:col>
      <xdr:colOff>0</xdr:colOff>
      <xdr:row>102</xdr:row>
      <xdr:rowOff>374786</xdr:rowOff>
    </xdr:to>
    <xdr:graphicFrame macro="">
      <xdr:nvGraphicFramePr>
        <xdr:cNvPr id="13" name="Diagramm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1</xdr:col>
      <xdr:colOff>14147</xdr:colOff>
      <xdr:row>12</xdr:row>
      <xdr:rowOff>132498</xdr:rowOff>
    </xdr:from>
    <xdr:ext cx="232439" cy="229775"/>
    <xdr:pic>
      <xdr:nvPicPr>
        <xdr:cNvPr id="14" name="Grafik 13" descr="Puzzleteile mit einfarbiger Füllung">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97027" y="2159418"/>
          <a:ext cx="232439" cy="229775"/>
        </a:xfrm>
        <a:prstGeom prst="rect">
          <a:avLst/>
        </a:prstGeom>
      </xdr:spPr>
    </xdr:pic>
    <xdr:clientData/>
  </xdr:oneCellAnchor>
  <xdr:oneCellAnchor>
    <xdr:from>
      <xdr:col>1</xdr:col>
      <xdr:colOff>22390</xdr:colOff>
      <xdr:row>62</xdr:row>
      <xdr:rowOff>15609</xdr:rowOff>
    </xdr:from>
    <xdr:ext cx="187100" cy="185587"/>
    <xdr:pic>
      <xdr:nvPicPr>
        <xdr:cNvPr id="15" name="Grafik 14" descr="Tools mit einfarbiger Füllung">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05270" y="7963269"/>
          <a:ext cx="187100" cy="185587"/>
        </a:xfrm>
        <a:prstGeom prst="rect">
          <a:avLst/>
        </a:prstGeom>
      </xdr:spPr>
    </xdr:pic>
    <xdr:clientData/>
  </xdr:oneCellAnchor>
  <xdr:twoCellAnchor editAs="oneCell">
    <xdr:from>
      <xdr:col>1</xdr:col>
      <xdr:colOff>35169</xdr:colOff>
      <xdr:row>44</xdr:row>
      <xdr:rowOff>13926</xdr:rowOff>
    </xdr:from>
    <xdr:to>
      <xdr:col>1</xdr:col>
      <xdr:colOff>225428</xdr:colOff>
      <xdr:row>44</xdr:row>
      <xdr:rowOff>221672</xdr:rowOff>
    </xdr:to>
    <xdr:pic>
      <xdr:nvPicPr>
        <xdr:cNvPr id="16" name="Grafik 15" descr="Shuffle mit einfarbiger Füllung">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218049" y="5614626"/>
          <a:ext cx="190259" cy="207746"/>
        </a:xfrm>
        <a:prstGeom prst="rect">
          <a:avLst/>
        </a:prstGeom>
      </xdr:spPr>
    </xdr:pic>
    <xdr:clientData/>
  </xdr:twoCellAnchor>
  <xdr:twoCellAnchor>
    <xdr:from>
      <xdr:col>0</xdr:col>
      <xdr:colOff>-1793188080</xdr:colOff>
      <xdr:row>40</xdr:row>
      <xdr:rowOff>226851</xdr:rowOff>
    </xdr:from>
    <xdr:to>
      <xdr:col>0</xdr:col>
      <xdr:colOff>-1729845846</xdr:colOff>
      <xdr:row>40</xdr:row>
      <xdr:rowOff>226851</xdr:rowOff>
    </xdr:to>
    <xdr:grpSp>
      <xdr:nvGrpSpPr>
        <xdr:cNvPr id="17" name="Gruppieren 16">
          <a:extLst>
            <a:ext uri="{FF2B5EF4-FFF2-40B4-BE49-F238E27FC236}">
              <a16:creationId xmlns:a16="http://schemas.microsoft.com/office/drawing/2014/main" id="{00000000-0008-0000-1000-000011000000}"/>
            </a:ext>
          </a:extLst>
        </xdr:cNvPr>
        <xdr:cNvGrpSpPr/>
      </xdr:nvGrpSpPr>
      <xdr:grpSpPr>
        <a:xfrm>
          <a:off x="-1793188080" y="5209733"/>
          <a:ext cx="63342234" cy="0"/>
          <a:chOff x="-1792245845" y="5169651"/>
          <a:chExt cx="63927104" cy="75310"/>
        </a:xfrm>
      </xdr:grpSpPr>
      <xdr:sp macro="" textlink="'0-Quoten'!$E$63">
        <xdr:nvSpPr>
          <xdr:cNvPr id="18" name="Textfeld 17">
            <a:extLst>
              <a:ext uri="{FF2B5EF4-FFF2-40B4-BE49-F238E27FC236}">
                <a16:creationId xmlns:a16="http://schemas.microsoft.com/office/drawing/2014/main" id="{00000000-0008-0000-1000-000012000000}"/>
              </a:ext>
            </a:extLst>
          </xdr:cNvPr>
          <xdr:cNvSpPr txBox="1"/>
        </xdr:nvSpPr>
        <xdr:spPr>
          <a:xfrm>
            <a:off x="-1792245845" y="5169651"/>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19" name="Textfeld 18">
            <a:extLst>
              <a:ext uri="{FF2B5EF4-FFF2-40B4-BE49-F238E27FC236}">
                <a16:creationId xmlns:a16="http://schemas.microsoft.com/office/drawing/2014/main" id="{00000000-0008-0000-1000-000013000000}"/>
              </a:ext>
            </a:extLst>
          </xdr:cNvPr>
          <xdr:cNvSpPr txBox="1"/>
        </xdr:nvSpPr>
        <xdr:spPr>
          <a:xfrm>
            <a:off x="-1728631689" y="5244961"/>
            <a:ext cx="312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3</xdr:col>
          <xdr:colOff>12700</xdr:colOff>
          <xdr:row>71</xdr:row>
          <xdr:rowOff>6350</xdr:rowOff>
        </xdr:from>
        <xdr:to>
          <xdr:col>3</xdr:col>
          <xdr:colOff>317500</xdr:colOff>
          <xdr:row>71</xdr:row>
          <xdr:rowOff>165100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0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71</xdr:row>
          <xdr:rowOff>6350</xdr:rowOff>
        </xdr:from>
        <xdr:to>
          <xdr:col>6</xdr:col>
          <xdr:colOff>336550</xdr:colOff>
          <xdr:row>71</xdr:row>
          <xdr:rowOff>158750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0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33841</xdr:colOff>
      <xdr:row>65</xdr:row>
      <xdr:rowOff>11782</xdr:rowOff>
    </xdr:from>
    <xdr:to>
      <xdr:col>1</xdr:col>
      <xdr:colOff>225136</xdr:colOff>
      <xdr:row>65</xdr:row>
      <xdr:rowOff>207762</xdr:rowOff>
    </xdr:to>
    <xdr:pic>
      <xdr:nvPicPr>
        <xdr:cNvPr id="20" name="Grafik 19" descr="Cloudcomputing mit einfarbiger Füllung">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216721" y="8477602"/>
          <a:ext cx="191295" cy="1959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0</xdr:colOff>
          <xdr:row>71</xdr:row>
          <xdr:rowOff>25400</xdr:rowOff>
        </xdr:from>
        <xdr:to>
          <xdr:col>8</xdr:col>
          <xdr:colOff>101600</xdr:colOff>
          <xdr:row>71</xdr:row>
          <xdr:rowOff>177800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0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787400</xdr:colOff>
          <xdr:row>71</xdr:row>
          <xdr:rowOff>6350</xdr:rowOff>
        </xdr:from>
        <xdr:to>
          <xdr:col>9</xdr:col>
          <xdr:colOff>254000</xdr:colOff>
          <xdr:row>71</xdr:row>
          <xdr:rowOff>158750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0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6350</xdr:colOff>
          <xdr:row>70</xdr:row>
          <xdr:rowOff>114300</xdr:rowOff>
        </xdr:from>
        <xdr:to>
          <xdr:col>14</xdr:col>
          <xdr:colOff>101600</xdr:colOff>
          <xdr:row>71</xdr:row>
          <xdr:rowOff>177800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0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71</xdr:row>
      <xdr:rowOff>16366</xdr:rowOff>
    </xdr:from>
    <xdr:ext cx="189449" cy="182206"/>
    <xdr:pic>
      <xdr:nvPicPr>
        <xdr:cNvPr id="21" name="Grafik 20" descr="Signal mit einfarbiger Füllung">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0" y="9396586"/>
          <a:ext cx="189449" cy="182206"/>
        </a:xfrm>
        <a:prstGeom prst="rect">
          <a:avLst/>
        </a:prstGeom>
      </xdr:spPr>
    </xdr:pic>
    <xdr:clientData/>
  </xdr:oneCellAnchor>
  <xdr:twoCellAnchor>
    <xdr:from>
      <xdr:col>3</xdr:col>
      <xdr:colOff>479258</xdr:colOff>
      <xdr:row>71</xdr:row>
      <xdr:rowOff>9685</xdr:rowOff>
    </xdr:from>
    <xdr:to>
      <xdr:col>3</xdr:col>
      <xdr:colOff>643499</xdr:colOff>
      <xdr:row>71</xdr:row>
      <xdr:rowOff>167439</xdr:rowOff>
    </xdr:to>
    <xdr:pic>
      <xdr:nvPicPr>
        <xdr:cNvPr id="22" name="Grafik 21" descr="Bim Icon Images – Browse 1,506 Stock Photos, Vectors, and Video | Adobe  Stock">
          <a:extLst>
            <a:ext uri="{FF2B5EF4-FFF2-40B4-BE49-F238E27FC236}">
              <a16:creationId xmlns:a16="http://schemas.microsoft.com/office/drawing/2014/main" id="{00000000-0008-0000-1000-000016000000}"/>
            </a:ext>
          </a:extLst>
        </xdr:cNvPr>
        <xdr:cNvPicPr>
          <a:picLocks noChangeAspect="1" noChangeArrowheads="1"/>
        </xdr:cNvPicPr>
      </xdr:nvPicPr>
      <xdr:blipFill rotWithShape="1">
        <a:blip xmlns:r="http://schemas.openxmlformats.org/officeDocument/2006/relationships" r:embed="rId28" cstate="print">
          <a:clrChange>
            <a:clrFrom>
              <a:srgbClr val="FFFFFF"/>
            </a:clrFrom>
            <a:clrTo>
              <a:srgbClr val="FFFFFF">
                <a:alpha val="0"/>
              </a:srgbClr>
            </a:clrTo>
          </a:clrChange>
          <a:biLevel thresh="25000"/>
          <a:extLst>
            <a:ext uri="{BEBA8EAE-BF5A-486C-A8C5-ECC9F3942E4B}">
              <a14:imgProps xmlns:a14="http://schemas.microsoft.com/office/drawing/2010/main">
                <a14:imgLayer r:embed="rId29">
                  <a14:imgEffect>
                    <a14:saturation sat="0"/>
                  </a14:imgEffect>
                </a14:imgLayer>
              </a14:imgProps>
            </a:ext>
            <a:ext uri="{28A0092B-C50C-407E-A947-70E740481C1C}">
              <a14:useLocalDpi xmlns:a14="http://schemas.microsoft.com/office/drawing/2010/main" val="0"/>
            </a:ext>
          </a:extLst>
        </a:blip>
        <a:srcRect l="21745" t="14798" r="17466" b="17130"/>
        <a:stretch/>
      </xdr:blipFill>
      <xdr:spPr bwMode="auto">
        <a:xfrm>
          <a:off x="1492718" y="9389905"/>
          <a:ext cx="164241" cy="157754"/>
        </a:xfrm>
        <a:prstGeom prst="rect">
          <a:avLst/>
        </a:prstGeom>
        <a:noFill/>
        <a:ln>
          <a:noFill/>
        </a:ln>
      </xdr:spPr>
    </xdr:pic>
    <xdr:clientData/>
  </xdr:twoCellAnchor>
  <xdr:twoCellAnchor>
    <xdr:from>
      <xdr:col>6</xdr:col>
      <xdr:colOff>448491</xdr:colOff>
      <xdr:row>71</xdr:row>
      <xdr:rowOff>4312</xdr:rowOff>
    </xdr:from>
    <xdr:to>
      <xdr:col>6</xdr:col>
      <xdr:colOff>657497</xdr:colOff>
      <xdr:row>71</xdr:row>
      <xdr:rowOff>192731</xdr:rowOff>
    </xdr:to>
    <xdr:pic>
      <xdr:nvPicPr>
        <xdr:cNvPr id="23" name="Grafik 22" descr="Kran mit einfarbiger Füllung">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flipH="1">
          <a:off x="2635431" y="9384532"/>
          <a:ext cx="209006" cy="188419"/>
        </a:xfrm>
        <a:prstGeom prst="rect">
          <a:avLst/>
        </a:prstGeom>
      </xdr:spPr>
    </xdr:pic>
    <xdr:clientData/>
  </xdr:twoCellAnchor>
  <xdr:twoCellAnchor>
    <xdr:from>
      <xdr:col>8</xdr:col>
      <xdr:colOff>133047</xdr:colOff>
      <xdr:row>71</xdr:row>
      <xdr:rowOff>3130</xdr:rowOff>
    </xdr:from>
    <xdr:to>
      <xdr:col>8</xdr:col>
      <xdr:colOff>353366</xdr:colOff>
      <xdr:row>71</xdr:row>
      <xdr:rowOff>174605</xdr:rowOff>
    </xdr:to>
    <xdr:pic>
      <xdr:nvPicPr>
        <xdr:cNvPr id="24" name="Grafik 23" descr="Start mit einfarbiger Füllung">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3569667" y="9383350"/>
          <a:ext cx="220319" cy="171475"/>
        </a:xfrm>
        <a:prstGeom prst="rect">
          <a:avLst/>
        </a:prstGeom>
      </xdr:spPr>
    </xdr:pic>
    <xdr:clientData/>
  </xdr:twoCellAnchor>
  <xdr:oneCellAnchor>
    <xdr:from>
      <xdr:col>1</xdr:col>
      <xdr:colOff>60702</xdr:colOff>
      <xdr:row>71</xdr:row>
      <xdr:rowOff>2463</xdr:rowOff>
    </xdr:from>
    <xdr:ext cx="178936" cy="159628"/>
    <xdr:pic>
      <xdr:nvPicPr>
        <xdr:cNvPr id="25" name="Grafik 24" descr="Programmiererin mit einfarbiger Füllung">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43582" y="9382683"/>
          <a:ext cx="178936" cy="159628"/>
        </a:xfrm>
        <a:prstGeom prst="rect">
          <a:avLst/>
        </a:prstGeom>
      </xdr:spPr>
    </xdr:pic>
    <xdr:clientData/>
  </xdr:oneCellAnchor>
  <xdr:twoCellAnchor>
    <xdr:from>
      <xdr:col>8</xdr:col>
      <xdr:colOff>1371600</xdr:colOff>
      <xdr:row>71</xdr:row>
      <xdr:rowOff>26126</xdr:rowOff>
    </xdr:from>
    <xdr:to>
      <xdr:col>8</xdr:col>
      <xdr:colOff>1575247</xdr:colOff>
      <xdr:row>71</xdr:row>
      <xdr:rowOff>204281</xdr:rowOff>
    </xdr:to>
    <xdr:pic>
      <xdr:nvPicPr>
        <xdr:cNvPr id="26" name="Grafik 25" descr="Renoviertes Haus funkelnd mit einfarbiger Füllung">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4221480" y="9406346"/>
          <a:ext cx="0" cy="162915"/>
        </a:xfrm>
        <a:prstGeom prst="rect">
          <a:avLst/>
        </a:prstGeom>
      </xdr:spPr>
    </xdr:pic>
    <xdr:clientData/>
  </xdr:twoCellAnchor>
  <xdr:oneCellAnchor>
    <xdr:from>
      <xdr:col>9</xdr:col>
      <xdr:colOff>343989</xdr:colOff>
      <xdr:row>10</xdr:row>
      <xdr:rowOff>87086</xdr:rowOff>
    </xdr:from>
    <xdr:ext cx="184731" cy="245901"/>
    <xdr:sp macro="" textlink="">
      <xdr:nvSpPr>
        <xdr:cNvPr id="36" name="Textfeld 35">
          <a:extLst>
            <a:ext uri="{FF2B5EF4-FFF2-40B4-BE49-F238E27FC236}">
              <a16:creationId xmlns:a16="http://schemas.microsoft.com/office/drawing/2014/main" id="{00000000-0008-0000-1000-000024000000}"/>
            </a:ext>
          </a:extLst>
        </xdr:cNvPr>
        <xdr:cNvSpPr txBox="1"/>
      </xdr:nvSpPr>
      <xdr:spPr>
        <a:xfrm>
          <a:off x="4567646" y="1854926"/>
          <a:ext cx="184731" cy="245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13</xdr:col>
      <xdr:colOff>197056</xdr:colOff>
      <xdr:row>15</xdr:row>
      <xdr:rowOff>29181</xdr:rowOff>
    </xdr:from>
    <xdr:to>
      <xdr:col>14</xdr:col>
      <xdr:colOff>353667</xdr:colOff>
      <xdr:row>19</xdr:row>
      <xdr:rowOff>69883</xdr:rowOff>
    </xdr:to>
    <xdr:grpSp>
      <xdr:nvGrpSpPr>
        <xdr:cNvPr id="39" name="Gruppieren 38">
          <a:extLst>
            <a:ext uri="{FF2B5EF4-FFF2-40B4-BE49-F238E27FC236}">
              <a16:creationId xmlns:a16="http://schemas.microsoft.com/office/drawing/2014/main" id="{00000000-0008-0000-1000-000027000000}"/>
            </a:ext>
          </a:extLst>
        </xdr:cNvPr>
        <xdr:cNvGrpSpPr/>
      </xdr:nvGrpSpPr>
      <xdr:grpSpPr>
        <a:xfrm rot="20025545">
          <a:off x="5725291" y="2591593"/>
          <a:ext cx="462905" cy="406761"/>
          <a:chOff x="3577324" y="3383137"/>
          <a:chExt cx="486002" cy="56698701"/>
        </a:xfrm>
      </xdr:grpSpPr>
      <xdr:sp macro="" textlink="'0-Quoten'!E43">
        <xdr:nvSpPr>
          <xdr:cNvPr id="40" name="Textfeld 39">
            <a:extLst>
              <a:ext uri="{FF2B5EF4-FFF2-40B4-BE49-F238E27FC236}">
                <a16:creationId xmlns:a16="http://schemas.microsoft.com/office/drawing/2014/main" id="{00000000-0008-0000-1000-000028000000}"/>
              </a:ext>
            </a:extLst>
          </xdr:cNvPr>
          <xdr:cNvSpPr txBox="1"/>
        </xdr:nvSpPr>
        <xdr:spPr>
          <a:xfrm>
            <a:off x="3577324" y="3383137"/>
            <a:ext cx="388014" cy="3729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D0C0B3E5-D1EA-4B04-B18C-38B177F33D02}" type="TxLink">
              <a:rPr lang="en-US" sz="1100" b="1" i="0" u="none" strike="noStrike">
                <a:solidFill>
                  <a:srgbClr val="387025"/>
                </a:solidFill>
                <a:latin typeface="Arial"/>
                <a:cs typeface="Arial"/>
              </a:rPr>
              <a:pPr/>
              <a:t>75</a:t>
            </a:fld>
            <a:endParaRPr lang="de-DE" sz="1000" b="1">
              <a:solidFill>
                <a:schemeClr val="accent5">
                  <a:lumMod val="50000"/>
                </a:schemeClr>
              </a:solidFill>
            </a:endParaRPr>
          </a:p>
        </xdr:txBody>
      </xdr:sp>
      <xdr:sp macro="" textlink="">
        <xdr:nvSpPr>
          <xdr:cNvPr id="41" name="Textfeld 40">
            <a:extLst>
              <a:ext uri="{FF2B5EF4-FFF2-40B4-BE49-F238E27FC236}">
                <a16:creationId xmlns:a16="http://schemas.microsoft.com/office/drawing/2014/main" id="{00000000-0008-0000-1000-000029000000}"/>
              </a:ext>
            </a:extLst>
          </xdr:cNvPr>
          <xdr:cNvSpPr txBox="1"/>
        </xdr:nvSpPr>
        <xdr:spPr>
          <a:xfrm>
            <a:off x="3748738" y="5119645"/>
            <a:ext cx="314588" cy="54962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twoCellAnchor>
    <xdr:from>
      <xdr:col>12</xdr:col>
      <xdr:colOff>233362</xdr:colOff>
      <xdr:row>25</xdr:row>
      <xdr:rowOff>31733</xdr:rowOff>
    </xdr:from>
    <xdr:to>
      <xdr:col>16</xdr:col>
      <xdr:colOff>240589</xdr:colOff>
      <xdr:row>40</xdr:row>
      <xdr:rowOff>142875</xdr:rowOff>
    </xdr:to>
    <mc:AlternateContent xmlns:mc="http://schemas.openxmlformats.org/markup-compatibility/2006">
      <mc:Choice xmlns:cx1="http://schemas.microsoft.com/office/drawing/2015/9/8/chartex" Requires="cx1">
        <xdr:graphicFrame macro="">
          <xdr:nvGraphicFramePr>
            <xdr:cNvPr id="42" name="Diagramm 41">
              <a:extLst>
                <a:ext uri="{FF2B5EF4-FFF2-40B4-BE49-F238E27FC236}">
                  <a16:creationId xmlns:a16="http://schemas.microsoft.com/office/drawing/2014/main" id="{00000000-0008-0000-1000-00002A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8"/>
            </a:graphicData>
          </a:graphic>
        </xdr:graphicFrame>
      </mc:Choice>
      <mc:Fallback>
        <xdr:sp macro="" textlink="">
          <xdr:nvSpPr>
            <xdr:cNvPr id="0" name=""/>
            <xdr:cNvSpPr>
              <a:spLocks noTextEdit="1"/>
            </xdr:cNvSpPr>
          </xdr:nvSpPr>
          <xdr:spPr>
            <a:xfrm>
              <a:off x="5376862" y="3498833"/>
              <a:ext cx="1416927" cy="1565292"/>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13</xdr:col>
      <xdr:colOff>170404</xdr:colOff>
      <xdr:row>29</xdr:row>
      <xdr:rowOff>76714</xdr:rowOff>
    </xdr:from>
    <xdr:to>
      <xdr:col>14</xdr:col>
      <xdr:colOff>327017</xdr:colOff>
      <xdr:row>33</xdr:row>
      <xdr:rowOff>64019</xdr:rowOff>
    </xdr:to>
    <xdr:grpSp>
      <xdr:nvGrpSpPr>
        <xdr:cNvPr id="43" name="Gruppieren 42">
          <a:extLst>
            <a:ext uri="{FF2B5EF4-FFF2-40B4-BE49-F238E27FC236}">
              <a16:creationId xmlns:a16="http://schemas.microsoft.com/office/drawing/2014/main" id="{00000000-0008-0000-1000-00002B000000}"/>
            </a:ext>
          </a:extLst>
        </xdr:cNvPr>
        <xdr:cNvGrpSpPr/>
      </xdr:nvGrpSpPr>
      <xdr:grpSpPr>
        <a:xfrm rot="20025545">
          <a:off x="5698639" y="3901655"/>
          <a:ext cx="462907" cy="405658"/>
          <a:chOff x="3577323" y="3193367"/>
          <a:chExt cx="486004" cy="57168257"/>
        </a:xfrm>
      </xdr:grpSpPr>
      <xdr:sp macro="" textlink="'0-Quoten'!E63">
        <xdr:nvSpPr>
          <xdr:cNvPr id="44" name="Textfeld 43">
            <a:extLst>
              <a:ext uri="{FF2B5EF4-FFF2-40B4-BE49-F238E27FC236}">
                <a16:creationId xmlns:a16="http://schemas.microsoft.com/office/drawing/2014/main" id="{00000000-0008-0000-1000-00002C000000}"/>
              </a:ext>
            </a:extLst>
          </xdr:cNvPr>
          <xdr:cNvSpPr txBox="1"/>
        </xdr:nvSpPr>
        <xdr:spPr>
          <a:xfrm>
            <a:off x="3577323" y="3193367"/>
            <a:ext cx="388014" cy="37677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C4E25734-595A-4850-881E-AAFED5D1CA55}" type="TxLink">
              <a:rPr lang="en-US" sz="1100" b="1" i="0" u="none" strike="noStrike">
                <a:solidFill>
                  <a:srgbClr val="387025"/>
                </a:solidFill>
                <a:latin typeface="Arial"/>
                <a:cs typeface="Arial"/>
              </a:rPr>
              <a:pPr/>
              <a:t>52</a:t>
            </a:fld>
            <a:endParaRPr lang="de-DE" sz="1000" b="1">
              <a:solidFill>
                <a:schemeClr val="accent5">
                  <a:lumMod val="50000"/>
                </a:schemeClr>
              </a:solidFill>
            </a:endParaRPr>
          </a:p>
        </xdr:txBody>
      </xdr:sp>
      <xdr:sp macro="" textlink="">
        <xdr:nvSpPr>
          <xdr:cNvPr id="45" name="Textfeld 44">
            <a:extLst>
              <a:ext uri="{FF2B5EF4-FFF2-40B4-BE49-F238E27FC236}">
                <a16:creationId xmlns:a16="http://schemas.microsoft.com/office/drawing/2014/main" id="{00000000-0008-0000-1000-00002D000000}"/>
              </a:ext>
            </a:extLst>
          </xdr:cNvPr>
          <xdr:cNvSpPr txBox="1"/>
        </xdr:nvSpPr>
        <xdr:spPr>
          <a:xfrm>
            <a:off x="3748737" y="4840037"/>
            <a:ext cx="314590" cy="55521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twoCellAnchor>
    <xdr:from>
      <xdr:col>11</xdr:col>
      <xdr:colOff>149469</xdr:colOff>
      <xdr:row>49</xdr:row>
      <xdr:rowOff>105526</xdr:rowOff>
    </xdr:from>
    <xdr:to>
      <xdr:col>15</xdr:col>
      <xdr:colOff>262204</xdr:colOff>
      <xdr:row>63</xdr:row>
      <xdr:rowOff>90907</xdr:rowOff>
    </xdr:to>
    <mc:AlternateContent xmlns:mc="http://schemas.openxmlformats.org/markup-compatibility/2006">
      <mc:Choice xmlns:cx1="http://schemas.microsoft.com/office/drawing/2015/9/8/chartex" Requires="cx1">
        <xdr:graphicFrame macro="">
          <xdr:nvGraphicFramePr>
            <xdr:cNvPr id="46" name="Diagramm 45">
              <a:extLst>
                <a:ext uri="{FF2B5EF4-FFF2-40B4-BE49-F238E27FC236}">
                  <a16:creationId xmlns:a16="http://schemas.microsoft.com/office/drawing/2014/main" id="{00000000-0008-0000-1000-00002E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9"/>
            </a:graphicData>
          </a:graphic>
        </xdr:graphicFrame>
      </mc:Choice>
      <mc:Fallback>
        <xdr:sp macro="" textlink="">
          <xdr:nvSpPr>
            <xdr:cNvPr id="0" name=""/>
            <xdr:cNvSpPr>
              <a:spLocks noTextEdit="1"/>
            </xdr:cNvSpPr>
          </xdr:nvSpPr>
          <xdr:spPr>
            <a:xfrm>
              <a:off x="5115169" y="6684126"/>
              <a:ext cx="1420835" cy="1566531"/>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13</xdr:col>
      <xdr:colOff>54243</xdr:colOff>
      <xdr:row>51</xdr:row>
      <xdr:rowOff>18635</xdr:rowOff>
    </xdr:from>
    <xdr:to>
      <xdr:col>14</xdr:col>
      <xdr:colOff>210854</xdr:colOff>
      <xdr:row>55</xdr:row>
      <xdr:rowOff>41356</xdr:rowOff>
    </xdr:to>
    <xdr:grpSp>
      <xdr:nvGrpSpPr>
        <xdr:cNvPr id="51" name="Gruppieren 50">
          <a:extLst>
            <a:ext uri="{FF2B5EF4-FFF2-40B4-BE49-F238E27FC236}">
              <a16:creationId xmlns:a16="http://schemas.microsoft.com/office/drawing/2014/main" id="{00000000-0008-0000-1000-000033000000}"/>
            </a:ext>
          </a:extLst>
        </xdr:cNvPr>
        <xdr:cNvGrpSpPr/>
      </xdr:nvGrpSpPr>
      <xdr:grpSpPr>
        <a:xfrm rot="20329405">
          <a:off x="5582478" y="7033517"/>
          <a:ext cx="462905" cy="396251"/>
          <a:chOff x="3577324" y="3383137"/>
          <a:chExt cx="486002" cy="56698701"/>
        </a:xfrm>
      </xdr:grpSpPr>
      <xdr:sp macro="" textlink="'0-Quoten'!E84">
        <xdr:nvSpPr>
          <xdr:cNvPr id="52" name="Textfeld 51">
            <a:extLst>
              <a:ext uri="{FF2B5EF4-FFF2-40B4-BE49-F238E27FC236}">
                <a16:creationId xmlns:a16="http://schemas.microsoft.com/office/drawing/2014/main" id="{00000000-0008-0000-1000-000034000000}"/>
              </a:ext>
            </a:extLst>
          </xdr:cNvPr>
          <xdr:cNvSpPr txBox="1"/>
        </xdr:nvSpPr>
        <xdr:spPr>
          <a:xfrm>
            <a:off x="3577324" y="3383137"/>
            <a:ext cx="388014" cy="3729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099F304F-98A7-4FC5-9396-5F2FF2DEBBAD}" type="TxLink">
              <a:rPr lang="en-US" sz="1100" b="1" i="0" u="none" strike="noStrike">
                <a:solidFill>
                  <a:srgbClr val="387025"/>
                </a:solidFill>
                <a:latin typeface="Arial"/>
                <a:cs typeface="Arial"/>
              </a:rPr>
              <a:pPr/>
              <a:t>46</a:t>
            </a:fld>
            <a:endParaRPr lang="de-DE" sz="1000" b="1">
              <a:solidFill>
                <a:schemeClr val="accent5">
                  <a:lumMod val="50000"/>
                </a:schemeClr>
              </a:solidFill>
            </a:endParaRPr>
          </a:p>
        </xdr:txBody>
      </xdr:sp>
      <xdr:sp macro="" textlink="">
        <xdr:nvSpPr>
          <xdr:cNvPr id="53" name="Textfeld 52">
            <a:extLst>
              <a:ext uri="{FF2B5EF4-FFF2-40B4-BE49-F238E27FC236}">
                <a16:creationId xmlns:a16="http://schemas.microsoft.com/office/drawing/2014/main" id="{00000000-0008-0000-1000-000035000000}"/>
              </a:ext>
            </a:extLst>
          </xdr:cNvPr>
          <xdr:cNvSpPr txBox="1"/>
        </xdr:nvSpPr>
        <xdr:spPr>
          <a:xfrm>
            <a:off x="3748738" y="5119645"/>
            <a:ext cx="314588" cy="54962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twoCellAnchor>
    <xdr:from>
      <xdr:col>5</xdr:col>
      <xdr:colOff>301993</xdr:colOff>
      <xdr:row>51</xdr:row>
      <xdr:rowOff>6836</xdr:rowOff>
    </xdr:from>
    <xdr:to>
      <xdr:col>6</xdr:col>
      <xdr:colOff>428867</xdr:colOff>
      <xdr:row>55</xdr:row>
      <xdr:rowOff>28103</xdr:rowOff>
    </xdr:to>
    <xdr:grpSp>
      <xdr:nvGrpSpPr>
        <xdr:cNvPr id="47" name="Gruppieren 46">
          <a:extLst>
            <a:ext uri="{FF2B5EF4-FFF2-40B4-BE49-F238E27FC236}">
              <a16:creationId xmlns:a16="http://schemas.microsoft.com/office/drawing/2014/main" id="{00000000-0008-0000-1000-00002F000000}"/>
            </a:ext>
          </a:extLst>
        </xdr:cNvPr>
        <xdr:cNvGrpSpPr/>
      </xdr:nvGrpSpPr>
      <xdr:grpSpPr>
        <a:xfrm rot="20329405">
          <a:off x="2154699" y="7021718"/>
          <a:ext cx="470521" cy="394797"/>
          <a:chOff x="3577324" y="3383137"/>
          <a:chExt cx="486002" cy="56698701"/>
        </a:xfrm>
      </xdr:grpSpPr>
      <xdr:sp macro="" textlink="'0-Quoten'!E73">
        <xdr:nvSpPr>
          <xdr:cNvPr id="48" name="Textfeld 47">
            <a:extLst>
              <a:ext uri="{FF2B5EF4-FFF2-40B4-BE49-F238E27FC236}">
                <a16:creationId xmlns:a16="http://schemas.microsoft.com/office/drawing/2014/main" id="{00000000-0008-0000-1000-000030000000}"/>
              </a:ext>
            </a:extLst>
          </xdr:cNvPr>
          <xdr:cNvSpPr txBox="1"/>
        </xdr:nvSpPr>
        <xdr:spPr>
          <a:xfrm>
            <a:off x="3577324" y="3383137"/>
            <a:ext cx="388014" cy="3729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8A2A587C-982B-4ABA-86F0-E690212E413B}" type="TxLink">
              <a:rPr lang="en-US" sz="1100" b="1" i="0" u="none" strike="noStrike">
                <a:solidFill>
                  <a:srgbClr val="387025"/>
                </a:solidFill>
                <a:latin typeface="Arial"/>
                <a:cs typeface="Arial"/>
              </a:rPr>
              <a:pPr/>
              <a:t>30</a:t>
            </a:fld>
            <a:endParaRPr lang="de-DE" sz="1000" b="1">
              <a:solidFill>
                <a:schemeClr val="accent5">
                  <a:lumMod val="50000"/>
                </a:schemeClr>
              </a:solidFill>
            </a:endParaRPr>
          </a:p>
        </xdr:txBody>
      </xdr:sp>
      <xdr:sp macro="" textlink="">
        <xdr:nvSpPr>
          <xdr:cNvPr id="49" name="Textfeld 48">
            <a:extLst>
              <a:ext uri="{FF2B5EF4-FFF2-40B4-BE49-F238E27FC236}">
                <a16:creationId xmlns:a16="http://schemas.microsoft.com/office/drawing/2014/main" id="{00000000-0008-0000-1000-000031000000}"/>
              </a:ext>
            </a:extLst>
          </xdr:cNvPr>
          <xdr:cNvSpPr txBox="1"/>
        </xdr:nvSpPr>
        <xdr:spPr>
          <a:xfrm>
            <a:off x="3748738" y="5119645"/>
            <a:ext cx="314588" cy="54962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152201</xdr:colOff>
      <xdr:row>50</xdr:row>
      <xdr:rowOff>96935</xdr:rowOff>
    </xdr:from>
    <xdr:to>
      <xdr:col>8</xdr:col>
      <xdr:colOff>131308</xdr:colOff>
      <xdr:row>60</xdr:row>
      <xdr:rowOff>74531</xdr:rowOff>
    </xdr:to>
    <xdr:graphicFrame macro="">
      <xdr:nvGraphicFramePr>
        <xdr:cNvPr id="57" name="Diagramm 56">
          <a:extLst>
            <a:ext uri="{FF2B5EF4-FFF2-40B4-BE49-F238E27FC236}">
              <a16:creationId xmlns:a16="http://schemas.microsoft.com/office/drawing/2014/main" id="{00000000-0008-0000-11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121635</xdr:colOff>
      <xdr:row>26</xdr:row>
      <xdr:rowOff>40796</xdr:rowOff>
    </xdr:from>
    <xdr:to>
      <xdr:col>15</xdr:col>
      <xdr:colOff>138224</xdr:colOff>
      <xdr:row>38</xdr:row>
      <xdr:rowOff>23444</xdr:rowOff>
    </xdr:to>
    <xdr:graphicFrame macro="">
      <xdr:nvGraphicFramePr>
        <xdr:cNvPr id="28" name="Diagramm 27">
          <a:extLst>
            <a:ext uri="{FF2B5EF4-FFF2-40B4-BE49-F238E27FC236}">
              <a16:creationId xmlns:a16="http://schemas.microsoft.com/office/drawing/2014/main" id="{00000000-0008-0000-11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110029</xdr:colOff>
      <xdr:row>50</xdr:row>
      <xdr:rowOff>27781</xdr:rowOff>
    </xdr:from>
    <xdr:to>
      <xdr:col>14</xdr:col>
      <xdr:colOff>275098</xdr:colOff>
      <xdr:row>62</xdr:row>
      <xdr:rowOff>32084</xdr:rowOff>
    </xdr:to>
    <xdr:graphicFrame macro="">
      <xdr:nvGraphicFramePr>
        <xdr:cNvPr id="60" name="Diagramm 59">
          <a:extLst>
            <a:ext uri="{FF2B5EF4-FFF2-40B4-BE49-F238E27FC236}">
              <a16:creationId xmlns:a16="http://schemas.microsoft.com/office/drawing/2014/main" id="{00000000-0008-0000-11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156754</xdr:colOff>
      <xdr:row>13</xdr:row>
      <xdr:rowOff>110359</xdr:rowOff>
    </xdr:from>
    <xdr:to>
      <xdr:col>7</xdr:col>
      <xdr:colOff>59774</xdr:colOff>
      <xdr:row>28</xdr:row>
      <xdr:rowOff>35040</xdr:rowOff>
    </xdr:to>
    <xdr:graphicFrame macro="">
      <xdr:nvGraphicFramePr>
        <xdr:cNvPr id="5" name="Diagramm 4">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777716</xdr:colOff>
      <xdr:row>13</xdr:row>
      <xdr:rowOff>204071</xdr:rowOff>
    </xdr:from>
    <xdr:to>
      <xdr:col>15</xdr:col>
      <xdr:colOff>139066</xdr:colOff>
      <xdr:row>33</xdr:row>
      <xdr:rowOff>49767</xdr:rowOff>
    </xdr:to>
    <xdr:graphicFrame macro="">
      <xdr:nvGraphicFramePr>
        <xdr:cNvPr id="53" name="Diagramm 52">
          <a:extLst>
            <a:ext uri="{FF2B5EF4-FFF2-40B4-BE49-F238E27FC236}">
              <a16:creationId xmlns:a16="http://schemas.microsoft.com/office/drawing/2014/main" id="{00000000-0008-0000-11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46606</xdr:colOff>
      <xdr:row>13</xdr:row>
      <xdr:rowOff>237114</xdr:rowOff>
    </xdr:from>
    <xdr:to>
      <xdr:col>7</xdr:col>
      <xdr:colOff>48925</xdr:colOff>
      <xdr:row>40</xdr:row>
      <xdr:rowOff>21020</xdr:rowOff>
    </xdr:to>
    <xdr:graphicFrame macro="">
      <xdr:nvGraphicFramePr>
        <xdr:cNvPr id="9" name="Diagramm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18408</xdr:colOff>
      <xdr:row>3</xdr:row>
      <xdr:rowOff>10681</xdr:rowOff>
    </xdr:from>
    <xdr:to>
      <xdr:col>1</xdr:col>
      <xdr:colOff>238991</xdr:colOff>
      <xdr:row>3</xdr:row>
      <xdr:rowOff>211282</xdr:rowOff>
    </xdr:to>
    <xdr:pic>
      <xdr:nvPicPr>
        <xdr:cNvPr id="8" name="Grafik 7" descr="Informationen mit einfarbiger Füllu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1981" y="713799"/>
          <a:ext cx="220583" cy="200601"/>
        </a:xfrm>
        <a:prstGeom prst="rect">
          <a:avLst/>
        </a:prstGeom>
      </xdr:spPr>
    </xdr:pic>
    <xdr:clientData/>
  </xdr:twoCellAnchor>
  <xdr:twoCellAnchor editAs="oneCell">
    <xdr:from>
      <xdr:col>1</xdr:col>
      <xdr:colOff>12343</xdr:colOff>
      <xdr:row>40</xdr:row>
      <xdr:rowOff>20783</xdr:rowOff>
    </xdr:from>
    <xdr:to>
      <xdr:col>1</xdr:col>
      <xdr:colOff>237290</xdr:colOff>
      <xdr:row>40</xdr:row>
      <xdr:rowOff>207819</xdr:rowOff>
    </xdr:to>
    <xdr:pic>
      <xdr:nvPicPr>
        <xdr:cNvPr id="11" name="Grafik 10" descr="Fußabdrücke mit einfarbiger Füllung">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95916" y="4966856"/>
          <a:ext cx="224947" cy="187036"/>
        </a:xfrm>
        <a:prstGeom prst="rect">
          <a:avLst/>
        </a:prstGeom>
      </xdr:spPr>
    </xdr:pic>
    <xdr:clientData/>
  </xdr:twoCellAnchor>
  <xdr:twoCellAnchor editAs="oneCell">
    <xdr:from>
      <xdr:col>1</xdr:col>
      <xdr:colOff>1277</xdr:colOff>
      <xdr:row>47</xdr:row>
      <xdr:rowOff>134605</xdr:rowOff>
    </xdr:from>
    <xdr:to>
      <xdr:col>2</xdr:col>
      <xdr:colOff>6929</xdr:colOff>
      <xdr:row>48</xdr:row>
      <xdr:rowOff>220004</xdr:rowOff>
    </xdr:to>
    <xdr:pic>
      <xdr:nvPicPr>
        <xdr:cNvPr id="12" name="Grafik 11" descr="Kreise mit Pfeilen mit einfarbiger Füllung">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84850" y="6358760"/>
          <a:ext cx="248106" cy="237799"/>
        </a:xfrm>
        <a:prstGeom prst="rect">
          <a:avLst/>
        </a:prstGeom>
      </xdr:spPr>
    </xdr:pic>
    <xdr:clientData/>
  </xdr:twoCellAnchor>
  <xdr:twoCellAnchor editAs="oneCell">
    <xdr:from>
      <xdr:col>13</xdr:col>
      <xdr:colOff>102420</xdr:colOff>
      <xdr:row>66</xdr:row>
      <xdr:rowOff>22348</xdr:rowOff>
    </xdr:from>
    <xdr:to>
      <xdr:col>14</xdr:col>
      <xdr:colOff>181033</xdr:colOff>
      <xdr:row>70</xdr:row>
      <xdr:rowOff>114755</xdr:rowOff>
    </xdr:to>
    <xdr:pic>
      <xdr:nvPicPr>
        <xdr:cNvPr id="32" name="Grafik 31" descr="QR-Code Silhouette">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5903145" y="8823448"/>
          <a:ext cx="597726" cy="644857"/>
        </a:xfrm>
        <a:prstGeom prst="rect">
          <a:avLst/>
        </a:prstGeom>
      </xdr:spPr>
    </xdr:pic>
    <xdr:clientData/>
  </xdr:twoCellAnchor>
  <xdr:twoCellAnchor editAs="oneCell">
    <xdr:from>
      <xdr:col>0</xdr:col>
      <xdr:colOff>58559</xdr:colOff>
      <xdr:row>0</xdr:row>
      <xdr:rowOff>52159</xdr:rowOff>
    </xdr:from>
    <xdr:to>
      <xdr:col>2</xdr:col>
      <xdr:colOff>518638</xdr:colOff>
      <xdr:row>0</xdr:row>
      <xdr:rowOff>328844</xdr:rowOff>
    </xdr:to>
    <xdr:pic>
      <xdr:nvPicPr>
        <xdr:cNvPr id="36" name="Grafik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8559" y="52159"/>
          <a:ext cx="887971" cy="276685"/>
        </a:xfrm>
        <a:prstGeom prst="rect">
          <a:avLst/>
        </a:prstGeom>
      </xdr:spPr>
    </xdr:pic>
    <xdr:clientData/>
  </xdr:twoCellAnchor>
  <xdr:twoCellAnchor>
    <xdr:from>
      <xdr:col>12</xdr:col>
      <xdr:colOff>40250</xdr:colOff>
      <xdr:row>100</xdr:row>
      <xdr:rowOff>116821</xdr:rowOff>
    </xdr:from>
    <xdr:to>
      <xdr:col>15</xdr:col>
      <xdr:colOff>0</xdr:colOff>
      <xdr:row>102</xdr:row>
      <xdr:rowOff>374786</xdr:rowOff>
    </xdr:to>
    <xdr:graphicFrame macro="">
      <xdr:nvGraphicFramePr>
        <xdr:cNvPr id="294" name="Diagramm 293">
          <a:extLst>
            <a:ext uri="{FF2B5EF4-FFF2-40B4-BE49-F238E27FC236}">
              <a16:creationId xmlns:a16="http://schemas.microsoft.com/office/drawing/2014/main" id="{00000000-0008-0000-1100-000026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1</xdr:col>
      <xdr:colOff>14147</xdr:colOff>
      <xdr:row>12</xdr:row>
      <xdr:rowOff>132498</xdr:rowOff>
    </xdr:from>
    <xdr:ext cx="232439" cy="229775"/>
    <xdr:pic>
      <xdr:nvPicPr>
        <xdr:cNvPr id="355" name="Grafik 354" descr="Puzzleteile mit einfarbiger Füllung">
          <a:extLst>
            <a:ext uri="{FF2B5EF4-FFF2-40B4-BE49-F238E27FC236}">
              <a16:creationId xmlns:a16="http://schemas.microsoft.com/office/drawing/2014/main" id="{00000000-0008-0000-1100-00006301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97720" y="2172580"/>
          <a:ext cx="232439" cy="229775"/>
        </a:xfrm>
        <a:prstGeom prst="rect">
          <a:avLst/>
        </a:prstGeom>
      </xdr:spPr>
    </xdr:pic>
    <xdr:clientData/>
  </xdr:oneCellAnchor>
  <xdr:oneCellAnchor>
    <xdr:from>
      <xdr:col>1</xdr:col>
      <xdr:colOff>22390</xdr:colOff>
      <xdr:row>62</xdr:row>
      <xdr:rowOff>15609</xdr:rowOff>
    </xdr:from>
    <xdr:ext cx="187100" cy="185587"/>
    <xdr:pic>
      <xdr:nvPicPr>
        <xdr:cNvPr id="59" name="Grafik 58" descr="Tools mit einfarbiger Füllung">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206321" y="8056023"/>
          <a:ext cx="187100" cy="185587"/>
        </a:xfrm>
        <a:prstGeom prst="rect">
          <a:avLst/>
        </a:prstGeom>
      </xdr:spPr>
    </xdr:pic>
    <xdr:clientData/>
  </xdr:oneCellAnchor>
  <xdr:twoCellAnchor editAs="oneCell">
    <xdr:from>
      <xdr:col>1</xdr:col>
      <xdr:colOff>35169</xdr:colOff>
      <xdr:row>44</xdr:row>
      <xdr:rowOff>13926</xdr:rowOff>
    </xdr:from>
    <xdr:to>
      <xdr:col>1</xdr:col>
      <xdr:colOff>225428</xdr:colOff>
      <xdr:row>44</xdr:row>
      <xdr:rowOff>221672</xdr:rowOff>
    </xdr:to>
    <xdr:pic>
      <xdr:nvPicPr>
        <xdr:cNvPr id="62" name="Grafik 61" descr="Shuffle mit einfarbiger Füllung">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218742" y="5704681"/>
          <a:ext cx="190259" cy="207746"/>
        </a:xfrm>
        <a:prstGeom prst="rect">
          <a:avLst/>
        </a:prstGeom>
      </xdr:spPr>
    </xdr:pic>
    <xdr:clientData/>
  </xdr:twoCellAnchor>
  <xdr:twoCellAnchor>
    <xdr:from>
      <xdr:col>0</xdr:col>
      <xdr:colOff>-1784371477</xdr:colOff>
      <xdr:row>40</xdr:row>
      <xdr:rowOff>226851</xdr:rowOff>
    </xdr:from>
    <xdr:to>
      <xdr:col>0</xdr:col>
      <xdr:colOff>-1720477930</xdr:colOff>
      <xdr:row>40</xdr:row>
      <xdr:rowOff>226851</xdr:rowOff>
    </xdr:to>
    <xdr:grpSp>
      <xdr:nvGrpSpPr>
        <xdr:cNvPr id="4" name="Gruppieren 3">
          <a:extLst>
            <a:ext uri="{FF2B5EF4-FFF2-40B4-BE49-F238E27FC236}">
              <a16:creationId xmlns:a16="http://schemas.microsoft.com/office/drawing/2014/main" id="{00000000-0008-0000-1100-000004000000}"/>
            </a:ext>
          </a:extLst>
        </xdr:cNvPr>
        <xdr:cNvGrpSpPr/>
      </xdr:nvGrpSpPr>
      <xdr:grpSpPr>
        <a:xfrm>
          <a:off x="-1784371477" y="5052851"/>
          <a:ext cx="63893547" cy="0"/>
          <a:chOff x="-1783347874" y="5249989"/>
          <a:chExt cx="64483509" cy="75310"/>
        </a:xfrm>
      </xdr:grpSpPr>
      <xdr:sp macro="" textlink="'0-Quoten'!$E$63">
        <xdr:nvSpPr>
          <xdr:cNvPr id="7" name="Textfeld 6">
            <a:extLst>
              <a:ext uri="{FF2B5EF4-FFF2-40B4-BE49-F238E27FC236}">
                <a16:creationId xmlns:a16="http://schemas.microsoft.com/office/drawing/2014/main" id="{00000000-0008-0000-1100-000007000000}"/>
              </a:ext>
            </a:extLst>
          </xdr:cNvPr>
          <xdr:cNvSpPr txBox="1"/>
        </xdr:nvSpPr>
        <xdr:spPr>
          <a:xfrm>
            <a:off x="-1783347874" y="5249989"/>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10" name="Textfeld 9">
            <a:extLst>
              <a:ext uri="{FF2B5EF4-FFF2-40B4-BE49-F238E27FC236}">
                <a16:creationId xmlns:a16="http://schemas.microsoft.com/office/drawing/2014/main" id="{00000000-0008-0000-1100-00000A000000}"/>
              </a:ext>
            </a:extLst>
          </xdr:cNvPr>
          <xdr:cNvSpPr txBox="1"/>
        </xdr:nvSpPr>
        <xdr:spPr>
          <a:xfrm>
            <a:off x="-1719177313" y="5325299"/>
            <a:ext cx="312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3</xdr:col>
          <xdr:colOff>12700</xdr:colOff>
          <xdr:row>71</xdr:row>
          <xdr:rowOff>6350</xdr:rowOff>
        </xdr:from>
        <xdr:to>
          <xdr:col>3</xdr:col>
          <xdr:colOff>317500</xdr:colOff>
          <xdr:row>71</xdr:row>
          <xdr:rowOff>165100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1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71</xdr:row>
          <xdr:rowOff>6350</xdr:rowOff>
        </xdr:from>
        <xdr:to>
          <xdr:col>6</xdr:col>
          <xdr:colOff>336550</xdr:colOff>
          <xdr:row>71</xdr:row>
          <xdr:rowOff>158750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1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33841</xdr:colOff>
      <xdr:row>65</xdr:row>
      <xdr:rowOff>11782</xdr:rowOff>
    </xdr:from>
    <xdr:to>
      <xdr:col>1</xdr:col>
      <xdr:colOff>225136</xdr:colOff>
      <xdr:row>65</xdr:row>
      <xdr:rowOff>207762</xdr:rowOff>
    </xdr:to>
    <xdr:pic>
      <xdr:nvPicPr>
        <xdr:cNvPr id="23" name="Grafik 22" descr="Cloudcomputing mit einfarbiger Füllung">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218325" y="8514098"/>
          <a:ext cx="191295" cy="1959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0</xdr:colOff>
          <xdr:row>71</xdr:row>
          <xdr:rowOff>25400</xdr:rowOff>
        </xdr:from>
        <xdr:to>
          <xdr:col>8</xdr:col>
          <xdr:colOff>101600</xdr:colOff>
          <xdr:row>71</xdr:row>
          <xdr:rowOff>177800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1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787400</xdr:colOff>
          <xdr:row>71</xdr:row>
          <xdr:rowOff>6350</xdr:rowOff>
        </xdr:from>
        <xdr:to>
          <xdr:col>9</xdr:col>
          <xdr:colOff>254000</xdr:colOff>
          <xdr:row>71</xdr:row>
          <xdr:rowOff>158750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1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70</xdr:row>
          <xdr:rowOff>114300</xdr:rowOff>
        </xdr:from>
        <xdr:to>
          <xdr:col>13</xdr:col>
          <xdr:colOff>101600</xdr:colOff>
          <xdr:row>71</xdr:row>
          <xdr:rowOff>177800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1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71</xdr:row>
      <xdr:rowOff>16366</xdr:rowOff>
    </xdr:from>
    <xdr:ext cx="189449" cy="182206"/>
    <xdr:pic>
      <xdr:nvPicPr>
        <xdr:cNvPr id="6" name="Grafik 5" descr="Signal mit einfarbiger Füllung">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0" y="9521313"/>
          <a:ext cx="189449" cy="182206"/>
        </a:xfrm>
        <a:prstGeom prst="rect">
          <a:avLst/>
        </a:prstGeom>
      </xdr:spPr>
    </xdr:pic>
    <xdr:clientData/>
  </xdr:oneCellAnchor>
  <xdr:twoCellAnchor>
    <xdr:from>
      <xdr:col>3</xdr:col>
      <xdr:colOff>479258</xdr:colOff>
      <xdr:row>71</xdr:row>
      <xdr:rowOff>9685</xdr:rowOff>
    </xdr:from>
    <xdr:to>
      <xdr:col>3</xdr:col>
      <xdr:colOff>643499</xdr:colOff>
      <xdr:row>71</xdr:row>
      <xdr:rowOff>167439</xdr:rowOff>
    </xdr:to>
    <xdr:pic>
      <xdr:nvPicPr>
        <xdr:cNvPr id="17" name="Grafik 16" descr="Bim Icon Images – Browse 1,506 Stock Photos, Vectors, and Video | Adobe  Stock">
          <a:extLst>
            <a:ext uri="{FF2B5EF4-FFF2-40B4-BE49-F238E27FC236}">
              <a16:creationId xmlns:a16="http://schemas.microsoft.com/office/drawing/2014/main" id="{00000000-0008-0000-1100-000011000000}"/>
            </a:ext>
          </a:extLst>
        </xdr:cNvPr>
        <xdr:cNvPicPr>
          <a:picLocks noChangeAspect="1" noChangeArrowheads="1"/>
        </xdr:cNvPicPr>
      </xdr:nvPicPr>
      <xdr:blipFill rotWithShape="1">
        <a:blip xmlns:r="http://schemas.openxmlformats.org/officeDocument/2006/relationships" r:embed="rId28" cstate="print">
          <a:clrChange>
            <a:clrFrom>
              <a:srgbClr val="FFFFFF"/>
            </a:clrFrom>
            <a:clrTo>
              <a:srgbClr val="FFFFFF">
                <a:alpha val="0"/>
              </a:srgbClr>
            </a:clrTo>
          </a:clrChange>
          <a:biLevel thresh="25000"/>
          <a:extLst>
            <a:ext uri="{BEBA8EAE-BF5A-486C-A8C5-ECC9F3942E4B}">
              <a14:imgProps xmlns:a14="http://schemas.microsoft.com/office/drawing/2010/main">
                <a14:imgLayer r:embed="rId29">
                  <a14:imgEffect>
                    <a14:saturation sat="0"/>
                  </a14:imgEffect>
                </a14:imgLayer>
              </a14:imgProps>
            </a:ext>
            <a:ext uri="{28A0092B-C50C-407E-A947-70E740481C1C}">
              <a14:useLocalDpi xmlns:a14="http://schemas.microsoft.com/office/drawing/2010/main" val="0"/>
            </a:ext>
          </a:extLst>
        </a:blip>
        <a:srcRect l="21745" t="14798" r="17466" b="17130"/>
        <a:stretch/>
      </xdr:blipFill>
      <xdr:spPr bwMode="auto">
        <a:xfrm>
          <a:off x="1493921" y="9506611"/>
          <a:ext cx="164241" cy="157754"/>
        </a:xfrm>
        <a:prstGeom prst="rect">
          <a:avLst/>
        </a:prstGeom>
        <a:noFill/>
        <a:ln>
          <a:noFill/>
        </a:ln>
      </xdr:spPr>
    </xdr:pic>
    <xdr:clientData/>
  </xdr:twoCellAnchor>
  <xdr:twoCellAnchor>
    <xdr:from>
      <xdr:col>6</xdr:col>
      <xdr:colOff>448491</xdr:colOff>
      <xdr:row>71</xdr:row>
      <xdr:rowOff>4312</xdr:rowOff>
    </xdr:from>
    <xdr:to>
      <xdr:col>6</xdr:col>
      <xdr:colOff>657497</xdr:colOff>
      <xdr:row>71</xdr:row>
      <xdr:rowOff>192731</xdr:rowOff>
    </xdr:to>
    <xdr:pic>
      <xdr:nvPicPr>
        <xdr:cNvPr id="18" name="Grafik 17" descr="Kran mit einfarbiger Füllung">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flipH="1">
          <a:off x="2521131" y="9487946"/>
          <a:ext cx="209006" cy="188419"/>
        </a:xfrm>
        <a:prstGeom prst="rect">
          <a:avLst/>
        </a:prstGeom>
      </xdr:spPr>
    </xdr:pic>
    <xdr:clientData/>
  </xdr:twoCellAnchor>
  <xdr:twoCellAnchor>
    <xdr:from>
      <xdr:col>8</xdr:col>
      <xdr:colOff>133047</xdr:colOff>
      <xdr:row>71</xdr:row>
      <xdr:rowOff>3130</xdr:rowOff>
    </xdr:from>
    <xdr:to>
      <xdr:col>8</xdr:col>
      <xdr:colOff>353366</xdr:colOff>
      <xdr:row>71</xdr:row>
      <xdr:rowOff>174605</xdr:rowOff>
    </xdr:to>
    <xdr:pic>
      <xdr:nvPicPr>
        <xdr:cNvPr id="19" name="Grafik 18" descr="Start mit einfarbiger Füllung">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3578089" y="9500056"/>
          <a:ext cx="220319" cy="171475"/>
        </a:xfrm>
        <a:prstGeom prst="rect">
          <a:avLst/>
        </a:prstGeom>
      </xdr:spPr>
    </xdr:pic>
    <xdr:clientData/>
  </xdr:twoCellAnchor>
  <xdr:oneCellAnchor>
    <xdr:from>
      <xdr:col>1</xdr:col>
      <xdr:colOff>60702</xdr:colOff>
      <xdr:row>71</xdr:row>
      <xdr:rowOff>2463</xdr:rowOff>
    </xdr:from>
    <xdr:ext cx="178936" cy="159628"/>
    <xdr:pic>
      <xdr:nvPicPr>
        <xdr:cNvPr id="30" name="Grafik 29" descr="Programmiererin mit einfarbiger Füllung">
          <a:extLst>
            <a:ext uri="{FF2B5EF4-FFF2-40B4-BE49-F238E27FC236}">
              <a16:creationId xmlns:a16="http://schemas.microsoft.com/office/drawing/2014/main" id="{00000000-0008-0000-1100-00001E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41677" y="9494126"/>
          <a:ext cx="178936" cy="159628"/>
        </a:xfrm>
        <a:prstGeom prst="rect">
          <a:avLst/>
        </a:prstGeom>
      </xdr:spPr>
    </xdr:pic>
    <xdr:clientData/>
  </xdr:oneCellAnchor>
  <xdr:twoCellAnchor>
    <xdr:from>
      <xdr:col>8</xdr:col>
      <xdr:colOff>1371600</xdr:colOff>
      <xdr:row>71</xdr:row>
      <xdr:rowOff>26126</xdr:rowOff>
    </xdr:from>
    <xdr:to>
      <xdr:col>8</xdr:col>
      <xdr:colOff>1575247</xdr:colOff>
      <xdr:row>71</xdr:row>
      <xdr:rowOff>204281</xdr:rowOff>
    </xdr:to>
    <xdr:pic>
      <xdr:nvPicPr>
        <xdr:cNvPr id="13" name="Grafik 12" descr="Renoviertes Haus funkelnd mit einfarbiger Füllung">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4680857" y="9509760"/>
          <a:ext cx="203647" cy="178155"/>
        </a:xfrm>
        <a:prstGeom prst="rect">
          <a:avLst/>
        </a:prstGeom>
      </xdr:spPr>
    </xdr:pic>
    <xdr:clientData/>
  </xdr:twoCellAnchor>
  <xdr:twoCellAnchor>
    <xdr:from>
      <xdr:col>11</xdr:col>
      <xdr:colOff>116162</xdr:colOff>
      <xdr:row>13</xdr:row>
      <xdr:rowOff>37170</xdr:rowOff>
    </xdr:from>
    <xdr:to>
      <xdr:col>15</xdr:col>
      <xdr:colOff>133553</xdr:colOff>
      <xdr:row>25</xdr:row>
      <xdr:rowOff>22527</xdr:rowOff>
    </xdr:to>
    <xdr:graphicFrame macro="">
      <xdr:nvGraphicFramePr>
        <xdr:cNvPr id="1030" name="Diagramm 1029">
          <a:extLst>
            <a:ext uri="{FF2B5EF4-FFF2-40B4-BE49-F238E27FC236}">
              <a16:creationId xmlns:a16="http://schemas.microsoft.com/office/drawing/2014/main" id="{00000000-0008-0000-1100-00000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283779</xdr:colOff>
      <xdr:row>14</xdr:row>
      <xdr:rowOff>85761</xdr:rowOff>
    </xdr:from>
    <xdr:to>
      <xdr:col>15</xdr:col>
      <xdr:colOff>25607</xdr:colOff>
      <xdr:row>28</xdr:row>
      <xdr:rowOff>15765</xdr:rowOff>
    </xdr:to>
    <xdr:graphicFrame macro="">
      <xdr:nvGraphicFramePr>
        <xdr:cNvPr id="28" name="Diagramm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204952</xdr:colOff>
      <xdr:row>17</xdr:row>
      <xdr:rowOff>25545</xdr:rowOff>
    </xdr:from>
    <xdr:to>
      <xdr:col>14</xdr:col>
      <xdr:colOff>13099</xdr:colOff>
      <xdr:row>25</xdr:row>
      <xdr:rowOff>26276</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204505</xdr:colOff>
      <xdr:row>31</xdr:row>
      <xdr:rowOff>12095</xdr:rowOff>
    </xdr:from>
    <xdr:to>
      <xdr:col>14</xdr:col>
      <xdr:colOff>267004</xdr:colOff>
      <xdr:row>42</xdr:row>
      <xdr:rowOff>88529</xdr:rowOff>
    </xdr:to>
    <xdr:graphicFrame macro="">
      <xdr:nvGraphicFramePr>
        <xdr:cNvPr id="4" name="Diagramm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7211</xdr:colOff>
      <xdr:row>13</xdr:row>
      <xdr:rowOff>123694</xdr:rowOff>
    </xdr:from>
    <xdr:to>
      <xdr:col>6</xdr:col>
      <xdr:colOff>938931</xdr:colOff>
      <xdr:row>29</xdr:row>
      <xdr:rowOff>47423</xdr:rowOff>
    </xdr:to>
    <xdr:graphicFrame macro="">
      <xdr:nvGraphicFramePr>
        <xdr:cNvPr id="6" name="Diagramm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777716</xdr:colOff>
      <xdr:row>13</xdr:row>
      <xdr:rowOff>204071</xdr:rowOff>
    </xdr:from>
    <xdr:to>
      <xdr:col>15</xdr:col>
      <xdr:colOff>139066</xdr:colOff>
      <xdr:row>35</xdr:row>
      <xdr:rowOff>49767</xdr:rowOff>
    </xdr:to>
    <xdr:graphicFrame macro="">
      <xdr:nvGraphicFramePr>
        <xdr:cNvPr id="7" name="Diagramm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46606</xdr:colOff>
      <xdr:row>13</xdr:row>
      <xdr:rowOff>237114</xdr:rowOff>
    </xdr:from>
    <xdr:to>
      <xdr:col>7</xdr:col>
      <xdr:colOff>48925</xdr:colOff>
      <xdr:row>44</xdr:row>
      <xdr:rowOff>21020</xdr:rowOff>
    </xdr:to>
    <xdr:graphicFrame macro="">
      <xdr:nvGraphicFramePr>
        <xdr:cNvPr id="8" name="Diagramm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18408</xdr:colOff>
      <xdr:row>3</xdr:row>
      <xdr:rowOff>63690</xdr:rowOff>
    </xdr:from>
    <xdr:to>
      <xdr:col>1</xdr:col>
      <xdr:colOff>238991</xdr:colOff>
      <xdr:row>3</xdr:row>
      <xdr:rowOff>264291</xdr:rowOff>
    </xdr:to>
    <xdr:pic>
      <xdr:nvPicPr>
        <xdr:cNvPr id="9" name="Grafik 8" descr="Informationen mit einfarbiger Füllung">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3938" y="759429"/>
          <a:ext cx="220583" cy="200601"/>
        </a:xfrm>
        <a:prstGeom prst="rect">
          <a:avLst/>
        </a:prstGeom>
      </xdr:spPr>
    </xdr:pic>
    <xdr:clientData/>
  </xdr:twoCellAnchor>
  <xdr:twoCellAnchor editAs="oneCell">
    <xdr:from>
      <xdr:col>1</xdr:col>
      <xdr:colOff>18969</xdr:colOff>
      <xdr:row>44</xdr:row>
      <xdr:rowOff>87043</xdr:rowOff>
    </xdr:from>
    <xdr:to>
      <xdr:col>1</xdr:col>
      <xdr:colOff>243916</xdr:colOff>
      <xdr:row>44</xdr:row>
      <xdr:rowOff>274079</xdr:rowOff>
    </xdr:to>
    <xdr:pic>
      <xdr:nvPicPr>
        <xdr:cNvPr id="10" name="Grafik 9" descr="Fußabdrücke mit einfarbiger Füllung">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4499" y="6189669"/>
          <a:ext cx="224947" cy="187036"/>
        </a:xfrm>
        <a:prstGeom prst="rect">
          <a:avLst/>
        </a:prstGeom>
      </xdr:spPr>
    </xdr:pic>
    <xdr:clientData/>
  </xdr:twoCellAnchor>
  <xdr:twoCellAnchor editAs="oneCell">
    <xdr:from>
      <xdr:col>13</xdr:col>
      <xdr:colOff>102420</xdr:colOff>
      <xdr:row>55</xdr:row>
      <xdr:rowOff>22348</xdr:rowOff>
    </xdr:from>
    <xdr:to>
      <xdr:col>14</xdr:col>
      <xdr:colOff>181033</xdr:colOff>
      <xdr:row>59</xdr:row>
      <xdr:rowOff>114753</xdr:rowOff>
    </xdr:to>
    <xdr:pic>
      <xdr:nvPicPr>
        <xdr:cNvPr id="12" name="Grafik 11" descr="QR-Code Silhouette">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908860" y="8716768"/>
          <a:ext cx="596773" cy="641047"/>
        </a:xfrm>
        <a:prstGeom prst="rect">
          <a:avLst/>
        </a:prstGeom>
      </xdr:spPr>
    </xdr:pic>
    <xdr:clientData/>
  </xdr:twoCellAnchor>
  <xdr:twoCellAnchor editAs="oneCell">
    <xdr:from>
      <xdr:col>0</xdr:col>
      <xdr:colOff>58559</xdr:colOff>
      <xdr:row>0</xdr:row>
      <xdr:rowOff>52159</xdr:rowOff>
    </xdr:from>
    <xdr:to>
      <xdr:col>2</xdr:col>
      <xdr:colOff>518638</xdr:colOff>
      <xdr:row>0</xdr:row>
      <xdr:rowOff>328844</xdr:rowOff>
    </xdr:to>
    <xdr:pic>
      <xdr:nvPicPr>
        <xdr:cNvPr id="13" name="Grafik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8559" y="52159"/>
          <a:ext cx="886799" cy="276685"/>
        </a:xfrm>
        <a:prstGeom prst="rect">
          <a:avLst/>
        </a:prstGeom>
      </xdr:spPr>
    </xdr:pic>
    <xdr:clientData/>
  </xdr:twoCellAnchor>
  <xdr:twoCellAnchor>
    <xdr:from>
      <xdr:col>12</xdr:col>
      <xdr:colOff>40250</xdr:colOff>
      <xdr:row>89</xdr:row>
      <xdr:rowOff>116821</xdr:rowOff>
    </xdr:from>
    <xdr:to>
      <xdr:col>15</xdr:col>
      <xdr:colOff>0</xdr:colOff>
      <xdr:row>91</xdr:row>
      <xdr:rowOff>374786</xdr:rowOff>
    </xdr:to>
    <xdr:graphicFrame macro="">
      <xdr:nvGraphicFramePr>
        <xdr:cNvPr id="14" name="Diagramm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1</xdr:col>
      <xdr:colOff>34025</xdr:colOff>
      <xdr:row>13</xdr:row>
      <xdr:rowOff>46358</xdr:rowOff>
    </xdr:from>
    <xdr:ext cx="232439" cy="229775"/>
    <xdr:pic>
      <xdr:nvPicPr>
        <xdr:cNvPr id="15" name="Grafik 14" descr="Puzzleteile mit einfarbiger Füllung">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219555" y="2524515"/>
          <a:ext cx="232439" cy="229775"/>
        </a:xfrm>
        <a:prstGeom prst="rect">
          <a:avLst/>
        </a:prstGeom>
      </xdr:spPr>
    </xdr:pic>
    <xdr:clientData/>
  </xdr:oneCellAnchor>
  <xdr:twoCellAnchor>
    <xdr:from>
      <xdr:col>0</xdr:col>
      <xdr:colOff>-1810354106</xdr:colOff>
      <xdr:row>53</xdr:row>
      <xdr:rowOff>57150</xdr:rowOff>
    </xdr:from>
    <xdr:to>
      <xdr:col>0</xdr:col>
      <xdr:colOff>-1758847744</xdr:colOff>
      <xdr:row>53</xdr:row>
      <xdr:rowOff>57150</xdr:rowOff>
    </xdr:to>
    <xdr:grpSp>
      <xdr:nvGrpSpPr>
        <xdr:cNvPr id="18" name="Gruppieren 17">
          <a:extLst>
            <a:ext uri="{FF2B5EF4-FFF2-40B4-BE49-F238E27FC236}">
              <a16:creationId xmlns:a16="http://schemas.microsoft.com/office/drawing/2014/main" id="{00000000-0008-0000-1200-000012000000}"/>
            </a:ext>
          </a:extLst>
        </xdr:cNvPr>
        <xdr:cNvGrpSpPr/>
      </xdr:nvGrpSpPr>
      <xdr:grpSpPr>
        <a:xfrm>
          <a:off x="-1810354106" y="8343900"/>
          <a:ext cx="51506362" cy="0"/>
          <a:chOff x="-1809570424" y="8453603"/>
          <a:chExt cx="51981947" cy="75310"/>
        </a:xfrm>
      </xdr:grpSpPr>
      <xdr:sp macro="" textlink="'0-Quoten'!$E$63">
        <xdr:nvSpPr>
          <xdr:cNvPr id="19" name="Textfeld 18">
            <a:extLst>
              <a:ext uri="{FF2B5EF4-FFF2-40B4-BE49-F238E27FC236}">
                <a16:creationId xmlns:a16="http://schemas.microsoft.com/office/drawing/2014/main" id="{00000000-0008-0000-1200-000013000000}"/>
              </a:ext>
            </a:extLst>
          </xdr:cNvPr>
          <xdr:cNvSpPr txBox="1"/>
        </xdr:nvSpPr>
        <xdr:spPr>
          <a:xfrm>
            <a:off x="-1809570424" y="8453603"/>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20" name="Textfeld 19">
            <a:extLst>
              <a:ext uri="{FF2B5EF4-FFF2-40B4-BE49-F238E27FC236}">
                <a16:creationId xmlns:a16="http://schemas.microsoft.com/office/drawing/2014/main" id="{00000000-0008-0000-1200-000014000000}"/>
              </a:ext>
            </a:extLst>
          </xdr:cNvPr>
          <xdr:cNvSpPr txBox="1"/>
        </xdr:nvSpPr>
        <xdr:spPr>
          <a:xfrm>
            <a:off x="-1757901425" y="8528913"/>
            <a:ext cx="312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3</xdr:col>
          <xdr:colOff>12700</xdr:colOff>
          <xdr:row>60</xdr:row>
          <xdr:rowOff>6350</xdr:rowOff>
        </xdr:from>
        <xdr:to>
          <xdr:col>3</xdr:col>
          <xdr:colOff>330200</xdr:colOff>
          <xdr:row>60</xdr:row>
          <xdr:rowOff>177800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2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60</xdr:row>
          <xdr:rowOff>6350</xdr:rowOff>
        </xdr:from>
        <xdr:to>
          <xdr:col>6</xdr:col>
          <xdr:colOff>349250</xdr:colOff>
          <xdr:row>60</xdr:row>
          <xdr:rowOff>152400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2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60</xdr:row>
          <xdr:rowOff>25400</xdr:rowOff>
        </xdr:from>
        <xdr:to>
          <xdr:col>8</xdr:col>
          <xdr:colOff>101600</xdr:colOff>
          <xdr:row>60</xdr:row>
          <xdr:rowOff>177800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2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787400</xdr:colOff>
          <xdr:row>60</xdr:row>
          <xdr:rowOff>6350</xdr:rowOff>
        </xdr:from>
        <xdr:to>
          <xdr:col>9</xdr:col>
          <xdr:colOff>254000</xdr:colOff>
          <xdr:row>60</xdr:row>
          <xdr:rowOff>152400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2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59</xdr:row>
          <xdr:rowOff>114300</xdr:rowOff>
        </xdr:from>
        <xdr:to>
          <xdr:col>13</xdr:col>
          <xdr:colOff>101600</xdr:colOff>
          <xdr:row>60</xdr:row>
          <xdr:rowOff>177800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2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60</xdr:row>
      <xdr:rowOff>16366</xdr:rowOff>
    </xdr:from>
    <xdr:ext cx="189449" cy="182206"/>
    <xdr:pic>
      <xdr:nvPicPr>
        <xdr:cNvPr id="22" name="Grafik 21" descr="Signal mit einfarbiger Füllung">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0" y="9396586"/>
          <a:ext cx="189449" cy="182206"/>
        </a:xfrm>
        <a:prstGeom prst="rect">
          <a:avLst/>
        </a:prstGeom>
      </xdr:spPr>
    </xdr:pic>
    <xdr:clientData/>
  </xdr:oneCellAnchor>
  <xdr:twoCellAnchor>
    <xdr:from>
      <xdr:col>3</xdr:col>
      <xdr:colOff>479258</xdr:colOff>
      <xdr:row>60</xdr:row>
      <xdr:rowOff>9685</xdr:rowOff>
    </xdr:from>
    <xdr:to>
      <xdr:col>3</xdr:col>
      <xdr:colOff>643499</xdr:colOff>
      <xdr:row>60</xdr:row>
      <xdr:rowOff>167439</xdr:rowOff>
    </xdr:to>
    <xdr:pic>
      <xdr:nvPicPr>
        <xdr:cNvPr id="23" name="Grafik 22" descr="Bim Icon Images – Browse 1,506 Stock Photos, Vectors, and Video | Adobe  Stock">
          <a:extLst>
            <a:ext uri="{FF2B5EF4-FFF2-40B4-BE49-F238E27FC236}">
              <a16:creationId xmlns:a16="http://schemas.microsoft.com/office/drawing/2014/main" id="{00000000-0008-0000-1200-000017000000}"/>
            </a:ext>
          </a:extLst>
        </xdr:cNvPr>
        <xdr:cNvPicPr>
          <a:picLocks noChangeAspect="1" noChangeArrowheads="1"/>
        </xdr:cNvPicPr>
      </xdr:nvPicPr>
      <xdr:blipFill rotWithShape="1">
        <a:blip xmlns:r="http://schemas.openxmlformats.org/officeDocument/2006/relationships" r:embed="rId20" cstate="print">
          <a:clrChange>
            <a:clrFrom>
              <a:srgbClr val="FFFFFF"/>
            </a:clrFrom>
            <a:clrTo>
              <a:srgbClr val="FFFFFF">
                <a:alpha val="0"/>
              </a:srgbClr>
            </a:clrTo>
          </a:clrChange>
          <a:biLevel thresh="25000"/>
          <a:extLst>
            <a:ext uri="{BEBA8EAE-BF5A-486C-A8C5-ECC9F3942E4B}">
              <a14:imgProps xmlns:a14="http://schemas.microsoft.com/office/drawing/2010/main">
                <a14:imgLayer r:embed="rId21">
                  <a14:imgEffect>
                    <a14:saturation sat="0"/>
                  </a14:imgEffect>
                </a14:imgLayer>
              </a14:imgProps>
            </a:ext>
            <a:ext uri="{28A0092B-C50C-407E-A947-70E740481C1C}">
              <a14:useLocalDpi xmlns:a14="http://schemas.microsoft.com/office/drawing/2010/main" val="0"/>
            </a:ext>
          </a:extLst>
        </a:blip>
        <a:srcRect l="21745" t="14798" r="17466" b="17130"/>
        <a:stretch/>
      </xdr:blipFill>
      <xdr:spPr bwMode="auto">
        <a:xfrm>
          <a:off x="1492718" y="9389905"/>
          <a:ext cx="164241" cy="157754"/>
        </a:xfrm>
        <a:prstGeom prst="rect">
          <a:avLst/>
        </a:prstGeom>
        <a:noFill/>
        <a:ln>
          <a:noFill/>
        </a:ln>
      </xdr:spPr>
    </xdr:pic>
    <xdr:clientData/>
  </xdr:twoCellAnchor>
  <xdr:twoCellAnchor>
    <xdr:from>
      <xdr:col>6</xdr:col>
      <xdr:colOff>448491</xdr:colOff>
      <xdr:row>60</xdr:row>
      <xdr:rowOff>4312</xdr:rowOff>
    </xdr:from>
    <xdr:to>
      <xdr:col>6</xdr:col>
      <xdr:colOff>657497</xdr:colOff>
      <xdr:row>60</xdr:row>
      <xdr:rowOff>192731</xdr:rowOff>
    </xdr:to>
    <xdr:pic>
      <xdr:nvPicPr>
        <xdr:cNvPr id="24" name="Grafik 23" descr="Kran mit einfarbiger Füllung">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flipH="1">
          <a:off x="2635431" y="9384532"/>
          <a:ext cx="209006" cy="188419"/>
        </a:xfrm>
        <a:prstGeom prst="rect">
          <a:avLst/>
        </a:prstGeom>
      </xdr:spPr>
    </xdr:pic>
    <xdr:clientData/>
  </xdr:twoCellAnchor>
  <xdr:twoCellAnchor>
    <xdr:from>
      <xdr:col>8</xdr:col>
      <xdr:colOff>133047</xdr:colOff>
      <xdr:row>60</xdr:row>
      <xdr:rowOff>3130</xdr:rowOff>
    </xdr:from>
    <xdr:to>
      <xdr:col>8</xdr:col>
      <xdr:colOff>353366</xdr:colOff>
      <xdr:row>60</xdr:row>
      <xdr:rowOff>174605</xdr:rowOff>
    </xdr:to>
    <xdr:pic>
      <xdr:nvPicPr>
        <xdr:cNvPr id="25" name="Grafik 24" descr="Start mit einfarbiger Füllung">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3569667" y="9383350"/>
          <a:ext cx="220319" cy="171475"/>
        </a:xfrm>
        <a:prstGeom prst="rect">
          <a:avLst/>
        </a:prstGeom>
      </xdr:spPr>
    </xdr:pic>
    <xdr:clientData/>
  </xdr:twoCellAnchor>
  <xdr:oneCellAnchor>
    <xdr:from>
      <xdr:col>1</xdr:col>
      <xdr:colOff>60702</xdr:colOff>
      <xdr:row>60</xdr:row>
      <xdr:rowOff>2463</xdr:rowOff>
    </xdr:from>
    <xdr:ext cx="178936" cy="159628"/>
    <xdr:pic>
      <xdr:nvPicPr>
        <xdr:cNvPr id="26" name="Grafik 25" descr="Programmiererin mit einfarbiger Füllung">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243582" y="9382683"/>
          <a:ext cx="178936" cy="159628"/>
        </a:xfrm>
        <a:prstGeom prst="rect">
          <a:avLst/>
        </a:prstGeom>
      </xdr:spPr>
    </xdr:pic>
    <xdr:clientData/>
  </xdr:oneCellAnchor>
  <xdr:twoCellAnchor>
    <xdr:from>
      <xdr:col>8</xdr:col>
      <xdr:colOff>1371600</xdr:colOff>
      <xdr:row>60</xdr:row>
      <xdr:rowOff>26126</xdr:rowOff>
    </xdr:from>
    <xdr:to>
      <xdr:col>8</xdr:col>
      <xdr:colOff>1575247</xdr:colOff>
      <xdr:row>60</xdr:row>
      <xdr:rowOff>204281</xdr:rowOff>
    </xdr:to>
    <xdr:pic>
      <xdr:nvPicPr>
        <xdr:cNvPr id="27" name="Grafik 26" descr="Renoviertes Haus funkelnd mit einfarbiger Füllung">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4221480" y="9406346"/>
          <a:ext cx="0" cy="162915"/>
        </a:xfrm>
        <a:prstGeom prst="rect">
          <a:avLst/>
        </a:prstGeom>
      </xdr:spPr>
    </xdr:pic>
    <xdr:clientData/>
  </xdr:twoCellAnchor>
  <xdr:twoCellAnchor>
    <xdr:from>
      <xdr:col>12</xdr:col>
      <xdr:colOff>224473</xdr:colOff>
      <xdr:row>33</xdr:row>
      <xdr:rowOff>31954</xdr:rowOff>
    </xdr:from>
    <xdr:to>
      <xdr:col>13</xdr:col>
      <xdr:colOff>513322</xdr:colOff>
      <xdr:row>41</xdr:row>
      <xdr:rowOff>22222</xdr:rowOff>
    </xdr:to>
    <xdr:graphicFrame macro="">
      <xdr:nvGraphicFramePr>
        <xdr:cNvPr id="29" name="Diagramm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269555</xdr:colOff>
      <xdr:row>19</xdr:row>
      <xdr:rowOff>45143</xdr:rowOff>
    </xdr:from>
    <xdr:to>
      <xdr:col>13</xdr:col>
      <xdr:colOff>443924</xdr:colOff>
      <xdr:row>23</xdr:row>
      <xdr:rowOff>87508</xdr:rowOff>
    </xdr:to>
    <xdr:grpSp>
      <xdr:nvGrpSpPr>
        <xdr:cNvPr id="30" name="Gruppieren 29">
          <a:extLst>
            <a:ext uri="{FF2B5EF4-FFF2-40B4-BE49-F238E27FC236}">
              <a16:creationId xmlns:a16="http://schemas.microsoft.com/office/drawing/2014/main" id="{00000000-0008-0000-1200-00001E000000}"/>
            </a:ext>
          </a:extLst>
        </xdr:cNvPr>
        <xdr:cNvGrpSpPr/>
      </xdr:nvGrpSpPr>
      <xdr:grpSpPr>
        <a:xfrm>
          <a:off x="5778180" y="3807518"/>
          <a:ext cx="475994" cy="423365"/>
          <a:chOff x="3577324" y="2802353"/>
          <a:chExt cx="506859" cy="57839272"/>
        </a:xfrm>
      </xdr:grpSpPr>
      <xdr:sp macro="" textlink="'0-Quoten'!E43">
        <xdr:nvSpPr>
          <xdr:cNvPr id="31" name="Textfeld 30">
            <a:extLst>
              <a:ext uri="{FF2B5EF4-FFF2-40B4-BE49-F238E27FC236}">
                <a16:creationId xmlns:a16="http://schemas.microsoft.com/office/drawing/2014/main" id="{00000000-0008-0000-1200-00001F000000}"/>
              </a:ext>
            </a:extLst>
          </xdr:cNvPr>
          <xdr:cNvSpPr txBox="1"/>
        </xdr:nvSpPr>
        <xdr:spPr>
          <a:xfrm>
            <a:off x="3577324" y="3383120"/>
            <a:ext cx="388014" cy="364936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D0C0B3E5-D1EA-4B04-B18C-38B177F33D02}" type="TxLink">
              <a:rPr lang="en-US" sz="1100" b="1" i="0" u="none" strike="noStrike">
                <a:solidFill>
                  <a:srgbClr val="387025"/>
                </a:solidFill>
                <a:latin typeface="Arial"/>
                <a:cs typeface="Arial"/>
              </a:rPr>
              <a:pPr/>
              <a:t>75</a:t>
            </a:fld>
            <a:endParaRPr lang="de-DE" sz="1000" b="1">
              <a:solidFill>
                <a:schemeClr val="accent5">
                  <a:lumMod val="50000"/>
                </a:schemeClr>
              </a:solidFill>
            </a:endParaRPr>
          </a:p>
        </xdr:txBody>
      </xdr:sp>
      <xdr:sp macro="" textlink="">
        <xdr:nvSpPr>
          <xdr:cNvPr id="32" name="Textfeld 31">
            <a:extLst>
              <a:ext uri="{FF2B5EF4-FFF2-40B4-BE49-F238E27FC236}">
                <a16:creationId xmlns:a16="http://schemas.microsoft.com/office/drawing/2014/main" id="{00000000-0008-0000-1200-000020000000}"/>
              </a:ext>
            </a:extLst>
          </xdr:cNvPr>
          <xdr:cNvSpPr txBox="1"/>
        </xdr:nvSpPr>
        <xdr:spPr>
          <a:xfrm>
            <a:off x="3756179" y="2802353"/>
            <a:ext cx="328004" cy="57839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a:solidFill>
                  <a:schemeClr val="accent5">
                    <a:lumMod val="50000"/>
                  </a:schemeClr>
                </a:solidFill>
                <a:latin typeface="Arial"/>
                <a:cs typeface="Arial"/>
              </a:rPr>
              <a:t>%</a:t>
            </a:r>
          </a:p>
          <a:p>
            <a:endParaRPr lang="de-DE" sz="1100" b="1">
              <a:solidFill>
                <a:schemeClr val="accent5">
                  <a:lumMod val="50000"/>
                </a:schemeClr>
              </a:solidFill>
            </a:endParaRPr>
          </a:p>
        </xdr:txBody>
      </xdr:sp>
    </xdr:grpSp>
    <xdr:clientData/>
  </xdr:twoCellAnchor>
  <xdr:twoCellAnchor>
    <xdr:from>
      <xdr:col>12</xdr:col>
      <xdr:colOff>294941</xdr:colOff>
      <xdr:row>36</xdr:row>
      <xdr:rowOff>14205</xdr:rowOff>
    </xdr:from>
    <xdr:to>
      <xdr:col>13</xdr:col>
      <xdr:colOff>463435</xdr:colOff>
      <xdr:row>39</xdr:row>
      <xdr:rowOff>122301</xdr:rowOff>
    </xdr:to>
    <xdr:grpSp>
      <xdr:nvGrpSpPr>
        <xdr:cNvPr id="33" name="Gruppieren 32">
          <a:extLst>
            <a:ext uri="{FF2B5EF4-FFF2-40B4-BE49-F238E27FC236}">
              <a16:creationId xmlns:a16="http://schemas.microsoft.com/office/drawing/2014/main" id="{00000000-0008-0000-1200-000021000000}"/>
            </a:ext>
          </a:extLst>
        </xdr:cNvPr>
        <xdr:cNvGrpSpPr/>
      </xdr:nvGrpSpPr>
      <xdr:grpSpPr>
        <a:xfrm>
          <a:off x="5803566" y="5395830"/>
          <a:ext cx="470119" cy="393846"/>
          <a:chOff x="3577324" y="3383137"/>
          <a:chExt cx="488495" cy="55443214"/>
        </a:xfrm>
      </xdr:grpSpPr>
      <xdr:sp macro="" textlink="'0-Quoten'!E63">
        <xdr:nvSpPr>
          <xdr:cNvPr id="34" name="Textfeld 33">
            <a:extLst>
              <a:ext uri="{FF2B5EF4-FFF2-40B4-BE49-F238E27FC236}">
                <a16:creationId xmlns:a16="http://schemas.microsoft.com/office/drawing/2014/main" id="{00000000-0008-0000-1200-000022000000}"/>
              </a:ext>
            </a:extLst>
          </xdr:cNvPr>
          <xdr:cNvSpPr txBox="1"/>
        </xdr:nvSpPr>
        <xdr:spPr>
          <a:xfrm>
            <a:off x="3577324" y="3383137"/>
            <a:ext cx="388014" cy="37129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A092A175-F5EE-4F49-8775-8A37A136B19C}" type="TxLink">
              <a:rPr lang="en-US" sz="1100" b="1" i="0" u="none" strike="noStrike">
                <a:solidFill>
                  <a:srgbClr val="387025"/>
                </a:solidFill>
                <a:latin typeface="Arial"/>
                <a:cs typeface="Arial"/>
              </a:rPr>
              <a:pPr/>
              <a:t>52</a:t>
            </a:fld>
            <a:endParaRPr lang="de-DE" sz="1000" b="1">
              <a:solidFill>
                <a:schemeClr val="accent5">
                  <a:lumMod val="50000"/>
                </a:schemeClr>
              </a:solidFill>
            </a:endParaRPr>
          </a:p>
        </xdr:txBody>
      </xdr:sp>
      <xdr:sp macro="" textlink="">
        <xdr:nvSpPr>
          <xdr:cNvPr id="35" name="Textfeld 34">
            <a:extLst>
              <a:ext uri="{FF2B5EF4-FFF2-40B4-BE49-F238E27FC236}">
                <a16:creationId xmlns:a16="http://schemas.microsoft.com/office/drawing/2014/main" id="{00000000-0008-0000-1200-000023000000}"/>
              </a:ext>
            </a:extLst>
          </xdr:cNvPr>
          <xdr:cNvSpPr txBox="1"/>
        </xdr:nvSpPr>
        <xdr:spPr>
          <a:xfrm>
            <a:off x="3756179" y="4112012"/>
            <a:ext cx="309640" cy="547143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14</xdr:row>
      <xdr:rowOff>129541</xdr:rowOff>
    </xdr:from>
    <xdr:to>
      <xdr:col>7</xdr:col>
      <xdr:colOff>1897</xdr:colOff>
      <xdr:row>30</xdr:row>
      <xdr:rowOff>97185</xdr:rowOff>
    </xdr:to>
    <xdr:graphicFrame macro="">
      <xdr:nvGraphicFramePr>
        <xdr:cNvPr id="3" name="Diagram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53512</xdr:colOff>
      <xdr:row>13</xdr:row>
      <xdr:rowOff>115619</xdr:rowOff>
    </xdr:from>
    <xdr:to>
      <xdr:col>15</xdr:col>
      <xdr:colOff>41790</xdr:colOff>
      <xdr:row>29</xdr:row>
      <xdr:rowOff>70465</xdr:rowOff>
    </xdr:to>
    <xdr:graphicFrame macro="">
      <xdr:nvGraphicFramePr>
        <xdr:cNvPr id="5" name="Diagramm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17043</xdr:colOff>
      <xdr:row>10</xdr:row>
      <xdr:rowOff>71543</xdr:rowOff>
    </xdr:from>
    <xdr:to>
      <xdr:col>2</xdr:col>
      <xdr:colOff>22695</xdr:colOff>
      <xdr:row>10</xdr:row>
      <xdr:rowOff>309507</xdr:rowOff>
    </xdr:to>
    <xdr:pic>
      <xdr:nvPicPr>
        <xdr:cNvPr id="11" name="Grafik 10" descr="Kreise mit Pfeilen mit einfarbiger Füllung">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0974" y="2199888"/>
          <a:ext cx="247390" cy="237964"/>
        </a:xfrm>
        <a:prstGeom prst="rect">
          <a:avLst/>
        </a:prstGeom>
      </xdr:spPr>
    </xdr:pic>
    <xdr:clientData/>
  </xdr:twoCellAnchor>
  <xdr:twoCellAnchor editAs="oneCell">
    <xdr:from>
      <xdr:col>13</xdr:col>
      <xdr:colOff>101566</xdr:colOff>
      <xdr:row>51</xdr:row>
      <xdr:rowOff>32047</xdr:rowOff>
    </xdr:from>
    <xdr:to>
      <xdr:col>14</xdr:col>
      <xdr:colOff>180179</xdr:colOff>
      <xdr:row>54</xdr:row>
      <xdr:rowOff>129302</xdr:rowOff>
    </xdr:to>
    <xdr:pic>
      <xdr:nvPicPr>
        <xdr:cNvPr id="12" name="Grafik 11" descr="QR-Code Silhouette">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901731" y="8691953"/>
          <a:ext cx="598566" cy="635137"/>
        </a:xfrm>
        <a:prstGeom prst="rect">
          <a:avLst/>
        </a:prstGeom>
      </xdr:spPr>
    </xdr:pic>
    <xdr:clientData/>
  </xdr:twoCellAnchor>
  <xdr:twoCellAnchor editAs="oneCell">
    <xdr:from>
      <xdr:col>0</xdr:col>
      <xdr:colOff>58559</xdr:colOff>
      <xdr:row>0</xdr:row>
      <xdr:rowOff>52159</xdr:rowOff>
    </xdr:from>
    <xdr:to>
      <xdr:col>2</xdr:col>
      <xdr:colOff>518638</xdr:colOff>
      <xdr:row>0</xdr:row>
      <xdr:rowOff>328844</xdr:rowOff>
    </xdr:to>
    <xdr:pic>
      <xdr:nvPicPr>
        <xdr:cNvPr id="13" name="Grafik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8559" y="52159"/>
          <a:ext cx="886799" cy="276685"/>
        </a:xfrm>
        <a:prstGeom prst="rect">
          <a:avLst/>
        </a:prstGeom>
      </xdr:spPr>
    </xdr:pic>
    <xdr:clientData/>
  </xdr:twoCellAnchor>
  <xdr:twoCellAnchor>
    <xdr:from>
      <xdr:col>12</xdr:col>
      <xdr:colOff>40250</xdr:colOff>
      <xdr:row>84</xdr:row>
      <xdr:rowOff>116821</xdr:rowOff>
    </xdr:from>
    <xdr:to>
      <xdr:col>15</xdr:col>
      <xdr:colOff>0</xdr:colOff>
      <xdr:row>86</xdr:row>
      <xdr:rowOff>374786</xdr:rowOff>
    </xdr:to>
    <xdr:graphicFrame macro="">
      <xdr:nvGraphicFramePr>
        <xdr:cNvPr id="14" name="Diagramm 13">
          <a:extLst>
            <a:ext uri="{FF2B5EF4-FFF2-40B4-BE49-F238E27FC236}">
              <a16:creationId xmlns:a16="http://schemas.microsoft.com/office/drawing/2014/main" id="{00000000-0008-0000-1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22390</xdr:colOff>
      <xdr:row>30</xdr:row>
      <xdr:rowOff>15609</xdr:rowOff>
    </xdr:from>
    <xdr:ext cx="187100" cy="185587"/>
    <xdr:pic>
      <xdr:nvPicPr>
        <xdr:cNvPr id="16" name="Grafik 15" descr="Tools mit einfarbiger Füllung">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05270" y="7963269"/>
          <a:ext cx="187100" cy="185587"/>
        </a:xfrm>
        <a:prstGeom prst="rect">
          <a:avLst/>
        </a:prstGeom>
      </xdr:spPr>
    </xdr:pic>
    <xdr:clientData/>
  </xdr:oneCellAnchor>
  <xdr:twoCellAnchor editAs="oneCell">
    <xdr:from>
      <xdr:col>1</xdr:col>
      <xdr:colOff>30899</xdr:colOff>
      <xdr:row>3</xdr:row>
      <xdr:rowOff>77480</xdr:rowOff>
    </xdr:from>
    <xdr:to>
      <xdr:col>1</xdr:col>
      <xdr:colOff>221158</xdr:colOff>
      <xdr:row>3</xdr:row>
      <xdr:rowOff>282435</xdr:rowOff>
    </xdr:to>
    <xdr:pic>
      <xdr:nvPicPr>
        <xdr:cNvPr id="17" name="Grafik 16" descr="Shuffle mit einfarbiger Füllung">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214830" y="776418"/>
          <a:ext cx="190259" cy="204955"/>
        </a:xfrm>
        <a:prstGeom prst="rect">
          <a:avLst/>
        </a:prstGeom>
      </xdr:spPr>
    </xdr:pic>
    <xdr:clientData/>
  </xdr:twoCellAnchor>
  <xdr:twoCellAnchor>
    <xdr:from>
      <xdr:col>0</xdr:col>
      <xdr:colOff>-1818533891</xdr:colOff>
      <xdr:row>3</xdr:row>
      <xdr:rowOff>0</xdr:rowOff>
    </xdr:from>
    <xdr:to>
      <xdr:col>0</xdr:col>
      <xdr:colOff>-1771947015</xdr:colOff>
      <xdr:row>3</xdr:row>
      <xdr:rowOff>0</xdr:rowOff>
    </xdr:to>
    <xdr:grpSp>
      <xdr:nvGrpSpPr>
        <xdr:cNvPr id="18" name="Gruppieren 17">
          <a:extLst>
            <a:ext uri="{FF2B5EF4-FFF2-40B4-BE49-F238E27FC236}">
              <a16:creationId xmlns:a16="http://schemas.microsoft.com/office/drawing/2014/main" id="{00000000-0008-0000-1300-000012000000}"/>
            </a:ext>
          </a:extLst>
        </xdr:cNvPr>
        <xdr:cNvGrpSpPr/>
      </xdr:nvGrpSpPr>
      <xdr:grpSpPr>
        <a:xfrm>
          <a:off x="-1818533891" y="889000"/>
          <a:ext cx="46586876" cy="0"/>
          <a:chOff x="-1817825784" y="1029298"/>
          <a:chExt cx="47017038" cy="75310"/>
        </a:xfrm>
      </xdr:grpSpPr>
      <xdr:sp macro="" textlink="'0-Quoten'!$E$63">
        <xdr:nvSpPr>
          <xdr:cNvPr id="19" name="Textfeld 18">
            <a:extLst>
              <a:ext uri="{FF2B5EF4-FFF2-40B4-BE49-F238E27FC236}">
                <a16:creationId xmlns:a16="http://schemas.microsoft.com/office/drawing/2014/main" id="{00000000-0008-0000-1300-000013000000}"/>
              </a:ext>
            </a:extLst>
          </xdr:cNvPr>
          <xdr:cNvSpPr txBox="1"/>
        </xdr:nvSpPr>
        <xdr:spPr>
          <a:xfrm>
            <a:off x="-1817825784" y="1029298"/>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20" name="Textfeld 19">
            <a:extLst>
              <a:ext uri="{FF2B5EF4-FFF2-40B4-BE49-F238E27FC236}">
                <a16:creationId xmlns:a16="http://schemas.microsoft.com/office/drawing/2014/main" id="{00000000-0008-0000-1300-000014000000}"/>
              </a:ext>
            </a:extLst>
          </xdr:cNvPr>
          <xdr:cNvSpPr txBox="1"/>
        </xdr:nvSpPr>
        <xdr:spPr>
          <a:xfrm>
            <a:off x="-1771121694" y="1104608"/>
            <a:ext cx="312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3</xdr:col>
          <xdr:colOff>12700</xdr:colOff>
          <xdr:row>55</xdr:row>
          <xdr:rowOff>6350</xdr:rowOff>
        </xdr:from>
        <xdr:to>
          <xdr:col>3</xdr:col>
          <xdr:colOff>330200</xdr:colOff>
          <xdr:row>55</xdr:row>
          <xdr:rowOff>177800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3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6350</xdr:rowOff>
        </xdr:from>
        <xdr:to>
          <xdr:col>6</xdr:col>
          <xdr:colOff>342900</xdr:colOff>
          <xdr:row>55</xdr:row>
          <xdr:rowOff>177800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3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33841</xdr:colOff>
      <xdr:row>45</xdr:row>
      <xdr:rowOff>74537</xdr:rowOff>
    </xdr:from>
    <xdr:to>
      <xdr:col>1</xdr:col>
      <xdr:colOff>225136</xdr:colOff>
      <xdr:row>45</xdr:row>
      <xdr:rowOff>270517</xdr:rowOff>
    </xdr:to>
    <xdr:pic>
      <xdr:nvPicPr>
        <xdr:cNvPr id="21" name="Grafik 20" descr="Cloudcomputing mit einfarbiger Füllung">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213135" y="5632655"/>
          <a:ext cx="191295" cy="1959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0</xdr:colOff>
          <xdr:row>55</xdr:row>
          <xdr:rowOff>25400</xdr:rowOff>
        </xdr:from>
        <xdr:to>
          <xdr:col>8</xdr:col>
          <xdr:colOff>101600</xdr:colOff>
          <xdr:row>56</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3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787400</xdr:colOff>
          <xdr:row>55</xdr:row>
          <xdr:rowOff>6350</xdr:rowOff>
        </xdr:from>
        <xdr:to>
          <xdr:col>9</xdr:col>
          <xdr:colOff>254000</xdr:colOff>
          <xdr:row>55</xdr:row>
          <xdr:rowOff>177800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3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54</xdr:row>
          <xdr:rowOff>165100</xdr:rowOff>
        </xdr:from>
        <xdr:to>
          <xdr:col>13</xdr:col>
          <xdr:colOff>127000</xdr:colOff>
          <xdr:row>55</xdr:row>
          <xdr:rowOff>184150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3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55</xdr:row>
      <xdr:rowOff>16366</xdr:rowOff>
    </xdr:from>
    <xdr:ext cx="189449" cy="182206"/>
    <xdr:pic>
      <xdr:nvPicPr>
        <xdr:cNvPr id="22" name="Grafik 21" descr="Signal mit einfarbiger Füllung">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0" y="9396586"/>
          <a:ext cx="189449" cy="182206"/>
        </a:xfrm>
        <a:prstGeom prst="rect">
          <a:avLst/>
        </a:prstGeom>
      </xdr:spPr>
    </xdr:pic>
    <xdr:clientData/>
  </xdr:oneCellAnchor>
  <xdr:twoCellAnchor>
    <xdr:from>
      <xdr:col>3</xdr:col>
      <xdr:colOff>479258</xdr:colOff>
      <xdr:row>55</xdr:row>
      <xdr:rowOff>9685</xdr:rowOff>
    </xdr:from>
    <xdr:to>
      <xdr:col>3</xdr:col>
      <xdr:colOff>643499</xdr:colOff>
      <xdr:row>55</xdr:row>
      <xdr:rowOff>167439</xdr:rowOff>
    </xdr:to>
    <xdr:pic>
      <xdr:nvPicPr>
        <xdr:cNvPr id="23" name="Grafik 22" descr="Bim Icon Images – Browse 1,506 Stock Photos, Vectors, and Video | Adobe  Stock">
          <a:extLst>
            <a:ext uri="{FF2B5EF4-FFF2-40B4-BE49-F238E27FC236}">
              <a16:creationId xmlns:a16="http://schemas.microsoft.com/office/drawing/2014/main" id="{00000000-0008-0000-1300-000017000000}"/>
            </a:ext>
          </a:extLst>
        </xdr:cNvPr>
        <xdr:cNvPicPr>
          <a:picLocks noChangeAspect="1" noChangeArrowheads="1"/>
        </xdr:cNvPicPr>
      </xdr:nvPicPr>
      <xdr:blipFill rotWithShape="1">
        <a:blip xmlns:r="http://schemas.openxmlformats.org/officeDocument/2006/relationships" r:embed="rId18" cstate="print">
          <a:clrChange>
            <a:clrFrom>
              <a:srgbClr val="FFFFFF"/>
            </a:clrFrom>
            <a:clrTo>
              <a:srgbClr val="FFFFFF">
                <a:alpha val="0"/>
              </a:srgbClr>
            </a:clrTo>
          </a:clrChange>
          <a:biLevel thresh="25000"/>
          <a:extLst>
            <a:ext uri="{BEBA8EAE-BF5A-486C-A8C5-ECC9F3942E4B}">
              <a14:imgProps xmlns:a14="http://schemas.microsoft.com/office/drawing/2010/main">
                <a14:imgLayer r:embed="rId19">
                  <a14:imgEffect>
                    <a14:saturation sat="0"/>
                  </a14:imgEffect>
                </a14:imgLayer>
              </a14:imgProps>
            </a:ext>
            <a:ext uri="{28A0092B-C50C-407E-A947-70E740481C1C}">
              <a14:useLocalDpi xmlns:a14="http://schemas.microsoft.com/office/drawing/2010/main" val="0"/>
            </a:ext>
          </a:extLst>
        </a:blip>
        <a:srcRect l="21745" t="14798" r="17466" b="17130"/>
        <a:stretch/>
      </xdr:blipFill>
      <xdr:spPr bwMode="auto">
        <a:xfrm>
          <a:off x="1492718" y="9389905"/>
          <a:ext cx="164241" cy="157754"/>
        </a:xfrm>
        <a:prstGeom prst="rect">
          <a:avLst/>
        </a:prstGeom>
        <a:noFill/>
        <a:ln>
          <a:noFill/>
        </a:ln>
      </xdr:spPr>
    </xdr:pic>
    <xdr:clientData/>
  </xdr:twoCellAnchor>
  <xdr:twoCellAnchor>
    <xdr:from>
      <xdr:col>6</xdr:col>
      <xdr:colOff>448491</xdr:colOff>
      <xdr:row>55</xdr:row>
      <xdr:rowOff>4312</xdr:rowOff>
    </xdr:from>
    <xdr:to>
      <xdr:col>6</xdr:col>
      <xdr:colOff>657497</xdr:colOff>
      <xdr:row>55</xdr:row>
      <xdr:rowOff>192731</xdr:rowOff>
    </xdr:to>
    <xdr:pic>
      <xdr:nvPicPr>
        <xdr:cNvPr id="24" name="Grafik 23" descr="Kran mit einfarbiger Füllung">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flipH="1">
          <a:off x="2635431" y="9384532"/>
          <a:ext cx="209006" cy="188419"/>
        </a:xfrm>
        <a:prstGeom prst="rect">
          <a:avLst/>
        </a:prstGeom>
      </xdr:spPr>
    </xdr:pic>
    <xdr:clientData/>
  </xdr:twoCellAnchor>
  <xdr:twoCellAnchor>
    <xdr:from>
      <xdr:col>8</xdr:col>
      <xdr:colOff>133047</xdr:colOff>
      <xdr:row>55</xdr:row>
      <xdr:rowOff>3130</xdr:rowOff>
    </xdr:from>
    <xdr:to>
      <xdr:col>8</xdr:col>
      <xdr:colOff>353366</xdr:colOff>
      <xdr:row>55</xdr:row>
      <xdr:rowOff>174605</xdr:rowOff>
    </xdr:to>
    <xdr:pic>
      <xdr:nvPicPr>
        <xdr:cNvPr id="25" name="Grafik 24" descr="Start mit einfarbiger Füllung">
          <a:extLst>
            <a:ext uri="{FF2B5EF4-FFF2-40B4-BE49-F238E27FC236}">
              <a16:creationId xmlns:a16="http://schemas.microsoft.com/office/drawing/2014/main" id="{00000000-0008-0000-1300-00001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569667" y="9383350"/>
          <a:ext cx="220319" cy="171475"/>
        </a:xfrm>
        <a:prstGeom prst="rect">
          <a:avLst/>
        </a:prstGeom>
      </xdr:spPr>
    </xdr:pic>
    <xdr:clientData/>
  </xdr:twoCellAnchor>
  <xdr:oneCellAnchor>
    <xdr:from>
      <xdr:col>1</xdr:col>
      <xdr:colOff>60702</xdr:colOff>
      <xdr:row>55</xdr:row>
      <xdr:rowOff>2463</xdr:rowOff>
    </xdr:from>
    <xdr:ext cx="178936" cy="159628"/>
    <xdr:pic>
      <xdr:nvPicPr>
        <xdr:cNvPr id="26" name="Grafik 25" descr="Programmiererin mit einfarbiger Füllung">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243582" y="9382683"/>
          <a:ext cx="178936" cy="159628"/>
        </a:xfrm>
        <a:prstGeom prst="rect">
          <a:avLst/>
        </a:prstGeom>
      </xdr:spPr>
    </xdr:pic>
    <xdr:clientData/>
  </xdr:oneCellAnchor>
  <xdr:twoCellAnchor>
    <xdr:from>
      <xdr:col>8</xdr:col>
      <xdr:colOff>1371600</xdr:colOff>
      <xdr:row>55</xdr:row>
      <xdr:rowOff>26126</xdr:rowOff>
    </xdr:from>
    <xdr:to>
      <xdr:col>8</xdr:col>
      <xdr:colOff>1575247</xdr:colOff>
      <xdr:row>55</xdr:row>
      <xdr:rowOff>204281</xdr:rowOff>
    </xdr:to>
    <xdr:pic>
      <xdr:nvPicPr>
        <xdr:cNvPr id="27" name="Grafik 26" descr="Renoviertes Haus funkelnd mit einfarbiger Füllung">
          <a:extLst>
            <a:ext uri="{FF2B5EF4-FFF2-40B4-BE49-F238E27FC236}">
              <a16:creationId xmlns:a16="http://schemas.microsoft.com/office/drawing/2014/main" id="{00000000-0008-0000-13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4221480" y="9406346"/>
          <a:ext cx="0" cy="162915"/>
        </a:xfrm>
        <a:prstGeom prst="rect">
          <a:avLst/>
        </a:prstGeom>
      </xdr:spPr>
    </xdr:pic>
    <xdr:clientData/>
  </xdr:twoCellAnchor>
  <xdr:twoCellAnchor>
    <xdr:from>
      <xdr:col>6</xdr:col>
      <xdr:colOff>184441</xdr:colOff>
      <xdr:row>16</xdr:row>
      <xdr:rowOff>0</xdr:rowOff>
    </xdr:from>
    <xdr:to>
      <xdr:col>6</xdr:col>
      <xdr:colOff>705468</xdr:colOff>
      <xdr:row>28</xdr:row>
      <xdr:rowOff>71336</xdr:rowOff>
    </xdr:to>
    <xdr:graphicFrame macro="">
      <xdr:nvGraphicFramePr>
        <xdr:cNvPr id="36" name="Diagramm 35">
          <a:extLst>
            <a:ext uri="{FF2B5EF4-FFF2-40B4-BE49-F238E27FC236}">
              <a16:creationId xmlns:a16="http://schemas.microsoft.com/office/drawing/2014/main" id="{00000000-0008-0000-1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286482</xdr:colOff>
      <xdr:row>17</xdr:row>
      <xdr:rowOff>55332</xdr:rowOff>
    </xdr:from>
    <xdr:to>
      <xdr:col>6</xdr:col>
      <xdr:colOff>754238</xdr:colOff>
      <xdr:row>21</xdr:row>
      <xdr:rowOff>52208</xdr:rowOff>
    </xdr:to>
    <xdr:grpSp>
      <xdr:nvGrpSpPr>
        <xdr:cNvPr id="37" name="Gruppieren 36">
          <a:extLst>
            <a:ext uri="{FF2B5EF4-FFF2-40B4-BE49-F238E27FC236}">
              <a16:creationId xmlns:a16="http://schemas.microsoft.com/office/drawing/2014/main" id="{00000000-0008-0000-1300-000025000000}"/>
            </a:ext>
          </a:extLst>
        </xdr:cNvPr>
        <xdr:cNvGrpSpPr/>
      </xdr:nvGrpSpPr>
      <xdr:grpSpPr>
        <a:xfrm>
          <a:off x="2521682" y="3992332"/>
          <a:ext cx="467756" cy="403276"/>
          <a:chOff x="3577324" y="3383137"/>
          <a:chExt cx="494786" cy="52525150"/>
        </a:xfrm>
      </xdr:grpSpPr>
      <xdr:sp macro="" textlink="'0-Quoten'!E73">
        <xdr:nvSpPr>
          <xdr:cNvPr id="38" name="Textfeld 37">
            <a:extLst>
              <a:ext uri="{FF2B5EF4-FFF2-40B4-BE49-F238E27FC236}">
                <a16:creationId xmlns:a16="http://schemas.microsoft.com/office/drawing/2014/main" id="{00000000-0008-0000-1300-000026000000}"/>
              </a:ext>
            </a:extLst>
          </xdr:cNvPr>
          <xdr:cNvSpPr txBox="1"/>
        </xdr:nvSpPr>
        <xdr:spPr>
          <a:xfrm>
            <a:off x="3577324" y="3383137"/>
            <a:ext cx="388014" cy="351492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1038B3E-0B98-4EE0-BC56-4D6EEC1A73C2}" type="TxLink">
              <a:rPr lang="en-US" sz="1100" b="1" i="0" u="none" strike="noStrike">
                <a:solidFill>
                  <a:srgbClr val="387025"/>
                </a:solidFill>
                <a:latin typeface="Arial"/>
                <a:cs typeface="Arial"/>
              </a:rPr>
              <a:pPr/>
              <a:t>30</a:t>
            </a:fld>
            <a:endParaRPr lang="de-DE" sz="1000" b="1">
              <a:solidFill>
                <a:schemeClr val="accent5">
                  <a:lumMod val="50000"/>
                </a:schemeClr>
              </a:solidFill>
            </a:endParaRPr>
          </a:p>
        </xdr:txBody>
      </xdr:sp>
      <xdr:sp macro="" textlink="">
        <xdr:nvSpPr>
          <xdr:cNvPr id="39" name="Textfeld 38">
            <a:extLst>
              <a:ext uri="{FF2B5EF4-FFF2-40B4-BE49-F238E27FC236}">
                <a16:creationId xmlns:a16="http://schemas.microsoft.com/office/drawing/2014/main" id="{00000000-0008-0000-1300-000027000000}"/>
              </a:ext>
            </a:extLst>
          </xdr:cNvPr>
          <xdr:cNvSpPr txBox="1"/>
        </xdr:nvSpPr>
        <xdr:spPr>
          <a:xfrm>
            <a:off x="3756179" y="4112041"/>
            <a:ext cx="315931" cy="5179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twoCellAnchor>
    <xdr:from>
      <xdr:col>12</xdr:col>
      <xdr:colOff>218512</xdr:colOff>
      <xdr:row>17</xdr:row>
      <xdr:rowOff>80685</xdr:rowOff>
    </xdr:from>
    <xdr:to>
      <xdr:col>14</xdr:col>
      <xdr:colOff>56587</xdr:colOff>
      <xdr:row>23</xdr:row>
      <xdr:rowOff>67238</xdr:rowOff>
    </xdr:to>
    <xdr:graphicFrame macro="">
      <xdr:nvGraphicFramePr>
        <xdr:cNvPr id="40" name="Diagramm 39">
          <a:extLst>
            <a:ext uri="{FF2B5EF4-FFF2-40B4-BE49-F238E27FC236}">
              <a16:creationId xmlns:a16="http://schemas.microsoft.com/office/drawing/2014/main" id="{00000000-0008-0000-13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21979</xdr:colOff>
      <xdr:row>19</xdr:row>
      <xdr:rowOff>621</xdr:rowOff>
    </xdr:from>
    <xdr:to>
      <xdr:col>13</xdr:col>
      <xdr:colOff>489735</xdr:colOff>
      <xdr:row>22</xdr:row>
      <xdr:rowOff>94503</xdr:rowOff>
    </xdr:to>
    <xdr:grpSp>
      <xdr:nvGrpSpPr>
        <xdr:cNvPr id="41" name="Gruppieren 40">
          <a:extLst>
            <a:ext uri="{FF2B5EF4-FFF2-40B4-BE49-F238E27FC236}">
              <a16:creationId xmlns:a16="http://schemas.microsoft.com/office/drawing/2014/main" id="{00000000-0008-0000-1300-000029000000}"/>
            </a:ext>
          </a:extLst>
        </xdr:cNvPr>
        <xdr:cNvGrpSpPr/>
      </xdr:nvGrpSpPr>
      <xdr:grpSpPr>
        <a:xfrm>
          <a:off x="5914779" y="4140821"/>
          <a:ext cx="467756" cy="398682"/>
          <a:chOff x="3577324" y="3383137"/>
          <a:chExt cx="494786" cy="52288950"/>
        </a:xfrm>
      </xdr:grpSpPr>
      <xdr:sp macro="" textlink="'0-Quoten'!E84">
        <xdr:nvSpPr>
          <xdr:cNvPr id="42" name="Textfeld 41">
            <a:extLst>
              <a:ext uri="{FF2B5EF4-FFF2-40B4-BE49-F238E27FC236}">
                <a16:creationId xmlns:a16="http://schemas.microsoft.com/office/drawing/2014/main" id="{00000000-0008-0000-1300-00002A000000}"/>
              </a:ext>
            </a:extLst>
          </xdr:cNvPr>
          <xdr:cNvSpPr txBox="1"/>
        </xdr:nvSpPr>
        <xdr:spPr>
          <a:xfrm>
            <a:off x="3577324" y="3383137"/>
            <a:ext cx="388014" cy="34988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96949B80-CF25-4F2F-8AFA-B2968B0AB7BB}" type="TxLink">
              <a:rPr lang="en-US" sz="1100" b="1" i="0" u="none" strike="noStrike">
                <a:solidFill>
                  <a:srgbClr val="387025"/>
                </a:solidFill>
                <a:latin typeface="Arial"/>
                <a:cs typeface="Arial"/>
              </a:rPr>
              <a:pPr/>
              <a:t>46</a:t>
            </a:fld>
            <a:endParaRPr lang="de-DE" sz="1000" b="1">
              <a:solidFill>
                <a:schemeClr val="accent5">
                  <a:lumMod val="50000"/>
                </a:schemeClr>
              </a:solidFill>
            </a:endParaRPr>
          </a:p>
        </xdr:txBody>
      </xdr:sp>
      <xdr:sp macro="" textlink="">
        <xdr:nvSpPr>
          <xdr:cNvPr id="43" name="Textfeld 42">
            <a:extLst>
              <a:ext uri="{FF2B5EF4-FFF2-40B4-BE49-F238E27FC236}">
                <a16:creationId xmlns:a16="http://schemas.microsoft.com/office/drawing/2014/main" id="{00000000-0008-0000-1300-00002B000000}"/>
              </a:ext>
            </a:extLst>
          </xdr:cNvPr>
          <xdr:cNvSpPr txBox="1"/>
        </xdr:nvSpPr>
        <xdr:spPr>
          <a:xfrm>
            <a:off x="3756179" y="4112113"/>
            <a:ext cx="315931" cy="515599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366479</xdr:colOff>
      <xdr:row>0</xdr:row>
      <xdr:rowOff>151229</xdr:rowOff>
    </xdr:from>
    <xdr:to>
      <xdr:col>15</xdr:col>
      <xdr:colOff>2578324</xdr:colOff>
      <xdr:row>2</xdr:row>
      <xdr:rowOff>277611</xdr:rowOff>
    </xdr:to>
    <xdr:pic>
      <xdr:nvPicPr>
        <xdr:cNvPr id="3" name="Grafik 2" descr="DGNB">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0714" y="151229"/>
          <a:ext cx="2205495" cy="674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198147</xdr:colOff>
      <xdr:row>6</xdr:row>
      <xdr:rowOff>8965</xdr:rowOff>
    </xdr:from>
    <xdr:to>
      <xdr:col>9</xdr:col>
      <xdr:colOff>420501</xdr:colOff>
      <xdr:row>9</xdr:row>
      <xdr:rowOff>963614</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6939606" y="1532965"/>
          <a:ext cx="1818071" cy="2207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3642808</xdr:colOff>
      <xdr:row>0</xdr:row>
      <xdr:rowOff>166743</xdr:rowOff>
    </xdr:from>
    <xdr:to>
      <xdr:col>7</xdr:col>
      <xdr:colOff>5852113</xdr:colOff>
      <xdr:row>2</xdr:row>
      <xdr:rowOff>308328</xdr:rowOff>
    </xdr:to>
    <xdr:pic>
      <xdr:nvPicPr>
        <xdr:cNvPr id="4" name="Grafik 3" descr="DGNB">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9067" y="166743"/>
          <a:ext cx="2205495" cy="67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126999</xdr:colOff>
      <xdr:row>51</xdr:row>
      <xdr:rowOff>78828</xdr:rowOff>
    </xdr:from>
    <xdr:to>
      <xdr:col>14</xdr:col>
      <xdr:colOff>54302</xdr:colOff>
      <xdr:row>57</xdr:row>
      <xdr:rowOff>25399</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292040</xdr:colOff>
      <xdr:row>48</xdr:row>
      <xdr:rowOff>99652</xdr:rowOff>
    </xdr:from>
    <xdr:to>
      <xdr:col>14</xdr:col>
      <xdr:colOff>287240</xdr:colOff>
      <xdr:row>60</xdr:row>
      <xdr:rowOff>79806</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192689</xdr:colOff>
      <xdr:row>30</xdr:row>
      <xdr:rowOff>41717</xdr:rowOff>
    </xdr:from>
    <xdr:to>
      <xdr:col>14</xdr:col>
      <xdr:colOff>24574</xdr:colOff>
      <xdr:row>37</xdr:row>
      <xdr:rowOff>43792</xdr:rowOff>
    </xdr:to>
    <xdr:graphicFrame macro="">
      <xdr:nvGraphicFramePr>
        <xdr:cNvPr id="4" name="Diagramm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121879</xdr:colOff>
      <xdr:row>27</xdr:row>
      <xdr:rowOff>144109</xdr:rowOff>
    </xdr:from>
    <xdr:to>
      <xdr:col>15</xdr:col>
      <xdr:colOff>2223</xdr:colOff>
      <xdr:row>38</xdr:row>
      <xdr:rowOff>100653</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164239</xdr:colOff>
      <xdr:row>17</xdr:row>
      <xdr:rowOff>64011</xdr:rowOff>
    </xdr:from>
    <xdr:to>
      <xdr:col>14</xdr:col>
      <xdr:colOff>24698</xdr:colOff>
      <xdr:row>24</xdr:row>
      <xdr:rowOff>60061</xdr:rowOff>
    </xdr:to>
    <xdr:graphicFrame macro="">
      <xdr:nvGraphicFramePr>
        <xdr:cNvPr id="6" name="Diagramm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289238</xdr:colOff>
      <xdr:row>14</xdr:row>
      <xdr:rowOff>84485</xdr:rowOff>
    </xdr:from>
    <xdr:to>
      <xdr:col>14</xdr:col>
      <xdr:colOff>310936</xdr:colOff>
      <xdr:row>26</xdr:row>
      <xdr:rowOff>110365</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141890</xdr:colOff>
      <xdr:row>50</xdr:row>
      <xdr:rowOff>99436</xdr:rowOff>
    </xdr:from>
    <xdr:to>
      <xdr:col>6</xdr:col>
      <xdr:colOff>699743</xdr:colOff>
      <xdr:row>57</xdr:row>
      <xdr:rowOff>63062</xdr:rowOff>
    </xdr:to>
    <xdr:graphicFrame macro="">
      <xdr:nvGraphicFramePr>
        <xdr:cNvPr id="8" name="Diagramm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173420</xdr:colOff>
      <xdr:row>48</xdr:row>
      <xdr:rowOff>126975</xdr:rowOff>
    </xdr:from>
    <xdr:to>
      <xdr:col>7</xdr:col>
      <xdr:colOff>10640</xdr:colOff>
      <xdr:row>60</xdr:row>
      <xdr:rowOff>57807</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245923</xdr:colOff>
      <xdr:row>32</xdr:row>
      <xdr:rowOff>31888</xdr:rowOff>
    </xdr:from>
    <xdr:to>
      <xdr:col>13</xdr:col>
      <xdr:colOff>396495</xdr:colOff>
      <xdr:row>37</xdr:row>
      <xdr:rowOff>5150</xdr:rowOff>
    </xdr:to>
    <xdr:grpSp>
      <xdr:nvGrpSpPr>
        <xdr:cNvPr id="10" name="Gruppieren 9">
          <a:extLst>
            <a:ext uri="{FF2B5EF4-FFF2-40B4-BE49-F238E27FC236}">
              <a16:creationId xmlns:a16="http://schemas.microsoft.com/office/drawing/2014/main" id="{00000000-0008-0000-0300-00000A000000}"/>
            </a:ext>
          </a:extLst>
        </xdr:cNvPr>
        <xdr:cNvGrpSpPr/>
      </xdr:nvGrpSpPr>
      <xdr:grpSpPr>
        <a:xfrm>
          <a:off x="5886475" y="4165957"/>
          <a:ext cx="487779" cy="411193"/>
          <a:chOff x="3577324" y="3383137"/>
          <a:chExt cx="479433" cy="56353631"/>
        </a:xfrm>
      </xdr:grpSpPr>
      <xdr:sp macro="" textlink="'0-Quoten'!E63">
        <xdr:nvSpPr>
          <xdr:cNvPr id="11" name="Textfeld 10">
            <a:extLst>
              <a:ext uri="{FF2B5EF4-FFF2-40B4-BE49-F238E27FC236}">
                <a16:creationId xmlns:a16="http://schemas.microsoft.com/office/drawing/2014/main" id="{00000000-0008-0000-0300-00000B000000}"/>
              </a:ext>
            </a:extLst>
          </xdr:cNvPr>
          <xdr:cNvSpPr txBox="1"/>
        </xdr:nvSpPr>
        <xdr:spPr>
          <a:xfrm>
            <a:off x="3577324" y="3383137"/>
            <a:ext cx="388014" cy="36174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A092A175-F5EE-4F49-8775-8A37A136B19C}" type="TxLink">
              <a:rPr lang="en-US" sz="1100" b="1" i="0" u="none" strike="noStrike">
                <a:solidFill>
                  <a:srgbClr val="387025"/>
                </a:solidFill>
                <a:latin typeface="Arial"/>
                <a:cs typeface="Arial"/>
              </a:rPr>
              <a:pPr/>
              <a:t>52</a:t>
            </a:fld>
            <a:endParaRPr lang="de-DE" sz="1000" b="1">
              <a:solidFill>
                <a:schemeClr val="accent5">
                  <a:lumMod val="50000"/>
                </a:schemeClr>
              </a:solidFill>
            </a:endParaRPr>
          </a:p>
        </xdr:txBody>
      </xdr:sp>
      <xdr:sp macro="" textlink="">
        <xdr:nvSpPr>
          <xdr:cNvPr id="12" name="Textfeld 11">
            <a:extLst>
              <a:ext uri="{FF2B5EF4-FFF2-40B4-BE49-F238E27FC236}">
                <a16:creationId xmlns:a16="http://schemas.microsoft.com/office/drawing/2014/main" id="{00000000-0008-0000-0300-00000C000000}"/>
              </a:ext>
            </a:extLst>
          </xdr:cNvPr>
          <xdr:cNvSpPr txBox="1"/>
        </xdr:nvSpPr>
        <xdr:spPr>
          <a:xfrm>
            <a:off x="3756179" y="4111973"/>
            <a:ext cx="300578" cy="5562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twoCellAnchor>
    <xdr:from>
      <xdr:col>5</xdr:col>
      <xdr:colOff>14848</xdr:colOff>
      <xdr:row>13</xdr:row>
      <xdr:rowOff>144798</xdr:rowOff>
    </xdr:from>
    <xdr:to>
      <xdr:col>6</xdr:col>
      <xdr:colOff>945255</xdr:colOff>
      <xdr:row>28</xdr:row>
      <xdr:rowOff>13429</xdr:rowOff>
    </xdr:to>
    <xdr:graphicFrame macro="">
      <xdr:nvGraphicFramePr>
        <xdr:cNvPr id="13" name="Diagramm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46606</xdr:colOff>
      <xdr:row>13</xdr:row>
      <xdr:rowOff>237114</xdr:rowOff>
    </xdr:from>
    <xdr:to>
      <xdr:col>7</xdr:col>
      <xdr:colOff>48925</xdr:colOff>
      <xdr:row>39</xdr:row>
      <xdr:rowOff>21020</xdr:rowOff>
    </xdr:to>
    <xdr:graphicFrame macro="">
      <xdr:nvGraphicFramePr>
        <xdr:cNvPr id="14" name="Diagramm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18408</xdr:colOff>
      <xdr:row>3</xdr:row>
      <xdr:rowOff>10681</xdr:rowOff>
    </xdr:from>
    <xdr:to>
      <xdr:col>2</xdr:col>
      <xdr:colOff>23003</xdr:colOff>
      <xdr:row>3</xdr:row>
      <xdr:rowOff>215092</xdr:rowOff>
    </xdr:to>
    <xdr:pic>
      <xdr:nvPicPr>
        <xdr:cNvPr id="15" name="Grafik 14" descr="Informationen mit einfarbiger Füllun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01288" y="711721"/>
          <a:ext cx="233195" cy="204411"/>
        </a:xfrm>
        <a:prstGeom prst="rect">
          <a:avLst/>
        </a:prstGeom>
      </xdr:spPr>
    </xdr:pic>
    <xdr:clientData/>
  </xdr:twoCellAnchor>
  <xdr:twoCellAnchor editAs="oneCell">
    <xdr:from>
      <xdr:col>1</xdr:col>
      <xdr:colOff>12343</xdr:colOff>
      <xdr:row>39</xdr:row>
      <xdr:rowOff>20783</xdr:rowOff>
    </xdr:from>
    <xdr:to>
      <xdr:col>2</xdr:col>
      <xdr:colOff>18127</xdr:colOff>
      <xdr:row>39</xdr:row>
      <xdr:rowOff>211629</xdr:rowOff>
    </xdr:to>
    <xdr:pic>
      <xdr:nvPicPr>
        <xdr:cNvPr id="16" name="Grafik 15" descr="Fußabdrücke mit einfarbiger Füllung">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95223" y="4836623"/>
          <a:ext cx="234384" cy="190846"/>
        </a:xfrm>
        <a:prstGeom prst="rect">
          <a:avLst/>
        </a:prstGeom>
      </xdr:spPr>
    </xdr:pic>
    <xdr:clientData/>
  </xdr:twoCellAnchor>
  <xdr:twoCellAnchor editAs="oneCell">
    <xdr:from>
      <xdr:col>1</xdr:col>
      <xdr:colOff>1277</xdr:colOff>
      <xdr:row>46</xdr:row>
      <xdr:rowOff>147857</xdr:rowOff>
    </xdr:from>
    <xdr:to>
      <xdr:col>2</xdr:col>
      <xdr:colOff>21249</xdr:colOff>
      <xdr:row>48</xdr:row>
      <xdr:rowOff>20537</xdr:rowOff>
    </xdr:to>
    <xdr:pic>
      <xdr:nvPicPr>
        <xdr:cNvPr id="17" name="Grafik 16" descr="Kreise mit Pfeilen mit einfarbiger Füllung">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84157" y="6213377"/>
          <a:ext cx="248572" cy="246060"/>
        </a:xfrm>
        <a:prstGeom prst="rect">
          <a:avLst/>
        </a:prstGeom>
      </xdr:spPr>
    </xdr:pic>
    <xdr:clientData/>
  </xdr:twoCellAnchor>
  <xdr:twoCellAnchor editAs="oneCell">
    <xdr:from>
      <xdr:col>13</xdr:col>
      <xdr:colOff>40107</xdr:colOff>
      <xdr:row>67</xdr:row>
      <xdr:rowOff>60468</xdr:rowOff>
    </xdr:from>
    <xdr:to>
      <xdr:col>14</xdr:col>
      <xdr:colOff>257700</xdr:colOff>
      <xdr:row>71</xdr:row>
      <xdr:rowOff>60939</xdr:rowOff>
    </xdr:to>
    <xdr:pic>
      <xdr:nvPicPr>
        <xdr:cNvPr id="18" name="Grafik 17" descr="QR-Code Silhouette">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6014187" y="8777748"/>
          <a:ext cx="636693" cy="648171"/>
        </a:xfrm>
        <a:prstGeom prst="rect">
          <a:avLst/>
        </a:prstGeom>
      </xdr:spPr>
    </xdr:pic>
    <xdr:clientData/>
  </xdr:twoCellAnchor>
  <xdr:twoCellAnchor editAs="oneCell">
    <xdr:from>
      <xdr:col>0</xdr:col>
      <xdr:colOff>58559</xdr:colOff>
      <xdr:row>0</xdr:row>
      <xdr:rowOff>52159</xdr:rowOff>
    </xdr:from>
    <xdr:to>
      <xdr:col>2</xdr:col>
      <xdr:colOff>517718</xdr:colOff>
      <xdr:row>0</xdr:row>
      <xdr:rowOff>325034</xdr:rowOff>
    </xdr:to>
    <xdr:pic>
      <xdr:nvPicPr>
        <xdr:cNvPr id="19" name="Grafik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8559" y="52159"/>
          <a:ext cx="870639" cy="272875"/>
        </a:xfrm>
        <a:prstGeom prst="rect">
          <a:avLst/>
        </a:prstGeom>
      </xdr:spPr>
    </xdr:pic>
    <xdr:clientData/>
  </xdr:twoCellAnchor>
  <xdr:twoCellAnchor>
    <xdr:from>
      <xdr:col>12</xdr:col>
      <xdr:colOff>40250</xdr:colOff>
      <xdr:row>101</xdr:row>
      <xdr:rowOff>116821</xdr:rowOff>
    </xdr:from>
    <xdr:to>
      <xdr:col>15</xdr:col>
      <xdr:colOff>0</xdr:colOff>
      <xdr:row>103</xdr:row>
      <xdr:rowOff>374786</xdr:rowOff>
    </xdr:to>
    <xdr:graphicFrame macro="">
      <xdr:nvGraphicFramePr>
        <xdr:cNvPr id="20" name="Diagramm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1</xdr:col>
      <xdr:colOff>14147</xdr:colOff>
      <xdr:row>12</xdr:row>
      <xdr:rowOff>132498</xdr:rowOff>
    </xdr:from>
    <xdr:ext cx="232439" cy="229775"/>
    <xdr:pic>
      <xdr:nvPicPr>
        <xdr:cNvPr id="21" name="Grafik 20" descr="Puzzleteile mit einfarbiger Füllung">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97027" y="2098458"/>
          <a:ext cx="232439" cy="229775"/>
        </a:xfrm>
        <a:prstGeom prst="rect">
          <a:avLst/>
        </a:prstGeom>
      </xdr:spPr>
    </xdr:pic>
    <xdr:clientData/>
  </xdr:oneCellAnchor>
  <xdr:twoCellAnchor editAs="oneCell">
    <xdr:from>
      <xdr:col>1</xdr:col>
      <xdr:colOff>35169</xdr:colOff>
      <xdr:row>43</xdr:row>
      <xdr:rowOff>13926</xdr:rowOff>
    </xdr:from>
    <xdr:to>
      <xdr:col>1</xdr:col>
      <xdr:colOff>225428</xdr:colOff>
      <xdr:row>43</xdr:row>
      <xdr:rowOff>215957</xdr:rowOff>
    </xdr:to>
    <xdr:pic>
      <xdr:nvPicPr>
        <xdr:cNvPr id="22" name="Grafik 21" descr="Shuffle mit einfarbiger Füllung">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218049" y="5561286"/>
          <a:ext cx="190259" cy="202031"/>
        </a:xfrm>
        <a:prstGeom prst="rect">
          <a:avLst/>
        </a:prstGeom>
      </xdr:spPr>
    </xdr:pic>
    <xdr:clientData/>
  </xdr:twoCellAnchor>
  <xdr:twoCellAnchor>
    <xdr:from>
      <xdr:col>0</xdr:col>
      <xdr:colOff>-1827209359</xdr:colOff>
      <xdr:row>40</xdr:row>
      <xdr:rowOff>460</xdr:rowOff>
    </xdr:from>
    <xdr:to>
      <xdr:col>0</xdr:col>
      <xdr:colOff>-1764925897</xdr:colOff>
      <xdr:row>40</xdr:row>
      <xdr:rowOff>460</xdr:rowOff>
    </xdr:to>
    <xdr:grpSp>
      <xdr:nvGrpSpPr>
        <xdr:cNvPr id="23" name="Gruppieren 22">
          <a:extLst>
            <a:ext uri="{FF2B5EF4-FFF2-40B4-BE49-F238E27FC236}">
              <a16:creationId xmlns:a16="http://schemas.microsoft.com/office/drawing/2014/main" id="{00000000-0008-0000-0300-000017000000}"/>
            </a:ext>
          </a:extLst>
        </xdr:cNvPr>
        <xdr:cNvGrpSpPr/>
      </xdr:nvGrpSpPr>
      <xdr:grpSpPr>
        <a:xfrm>
          <a:off x="-1827209359" y="5054184"/>
          <a:ext cx="62283462" cy="0"/>
          <a:chOff x="-1826579183" y="5199444"/>
          <a:chExt cx="62850958" cy="75310"/>
        </a:xfrm>
      </xdr:grpSpPr>
      <xdr:sp macro="" textlink="'0-Quoten'!$E$63">
        <xdr:nvSpPr>
          <xdr:cNvPr id="24" name="Textfeld 23">
            <a:extLst>
              <a:ext uri="{FF2B5EF4-FFF2-40B4-BE49-F238E27FC236}">
                <a16:creationId xmlns:a16="http://schemas.microsoft.com/office/drawing/2014/main" id="{00000000-0008-0000-0300-000018000000}"/>
              </a:ext>
            </a:extLst>
          </xdr:cNvPr>
          <xdr:cNvSpPr txBox="1"/>
        </xdr:nvSpPr>
        <xdr:spPr>
          <a:xfrm>
            <a:off x="-1826579183" y="5199444"/>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25" name="Textfeld 24">
            <a:extLst>
              <a:ext uri="{FF2B5EF4-FFF2-40B4-BE49-F238E27FC236}">
                <a16:creationId xmlns:a16="http://schemas.microsoft.com/office/drawing/2014/main" id="{00000000-0008-0000-0300-000019000000}"/>
              </a:ext>
            </a:extLst>
          </xdr:cNvPr>
          <xdr:cNvSpPr txBox="1"/>
        </xdr:nvSpPr>
        <xdr:spPr>
          <a:xfrm>
            <a:off x="-1764041135" y="5274754"/>
            <a:ext cx="3129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25400</xdr:colOff>
          <xdr:row>72</xdr:row>
          <xdr:rowOff>12700</xdr:rowOff>
        </xdr:from>
        <xdr:to>
          <xdr:col>1</xdr:col>
          <xdr:colOff>222250</xdr:colOff>
          <xdr:row>72</xdr:row>
          <xdr:rowOff>177800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03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558800</xdr:colOff>
          <xdr:row>72</xdr:row>
          <xdr:rowOff>12700</xdr:rowOff>
        </xdr:from>
        <xdr:to>
          <xdr:col>4</xdr:col>
          <xdr:colOff>12700</xdr:colOff>
          <xdr:row>72</xdr:row>
          <xdr:rowOff>177800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03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33841</xdr:colOff>
      <xdr:row>66</xdr:row>
      <xdr:rowOff>11782</xdr:rowOff>
    </xdr:from>
    <xdr:to>
      <xdr:col>1</xdr:col>
      <xdr:colOff>223866</xdr:colOff>
      <xdr:row>66</xdr:row>
      <xdr:rowOff>211572</xdr:rowOff>
    </xdr:to>
    <xdr:pic>
      <xdr:nvPicPr>
        <xdr:cNvPr id="26" name="Grafik 25" descr="Cloudcomputing mit einfarbiger Füllung">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216721" y="8500462"/>
          <a:ext cx="190025" cy="1997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419100</xdr:colOff>
          <xdr:row>72</xdr:row>
          <xdr:rowOff>12700</xdr:rowOff>
        </xdr:from>
        <xdr:to>
          <xdr:col>6</xdr:col>
          <xdr:colOff>603250</xdr:colOff>
          <xdr:row>72</xdr:row>
          <xdr:rowOff>177800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03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72</xdr:row>
          <xdr:rowOff>12700</xdr:rowOff>
        </xdr:from>
        <xdr:to>
          <xdr:col>8</xdr:col>
          <xdr:colOff>342900</xdr:colOff>
          <xdr:row>72</xdr:row>
          <xdr:rowOff>177800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3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539750</xdr:colOff>
          <xdr:row>72</xdr:row>
          <xdr:rowOff>12700</xdr:rowOff>
        </xdr:from>
        <xdr:to>
          <xdr:col>9</xdr:col>
          <xdr:colOff>723900</xdr:colOff>
          <xdr:row>72</xdr:row>
          <xdr:rowOff>165100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300-00000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231342</xdr:colOff>
      <xdr:row>19</xdr:row>
      <xdr:rowOff>58619</xdr:rowOff>
    </xdr:from>
    <xdr:to>
      <xdr:col>13</xdr:col>
      <xdr:colOff>400739</xdr:colOff>
      <xdr:row>24</xdr:row>
      <xdr:rowOff>20055</xdr:rowOff>
    </xdr:to>
    <xdr:grpSp>
      <xdr:nvGrpSpPr>
        <xdr:cNvPr id="27" name="Gruppieren 26">
          <a:extLst>
            <a:ext uri="{FF2B5EF4-FFF2-40B4-BE49-F238E27FC236}">
              <a16:creationId xmlns:a16="http://schemas.microsoft.com/office/drawing/2014/main" id="{00000000-0008-0000-0300-00001B000000}"/>
            </a:ext>
          </a:extLst>
        </xdr:cNvPr>
        <xdr:cNvGrpSpPr/>
      </xdr:nvGrpSpPr>
      <xdr:grpSpPr>
        <a:xfrm>
          <a:off x="5871894" y="2900791"/>
          <a:ext cx="506604" cy="443161"/>
          <a:chOff x="3577324" y="2802353"/>
          <a:chExt cx="491279" cy="59906481"/>
        </a:xfrm>
      </xdr:grpSpPr>
      <xdr:sp macro="" textlink="'0-Quoten'!E43">
        <xdr:nvSpPr>
          <xdr:cNvPr id="28" name="Textfeld 27">
            <a:extLst>
              <a:ext uri="{FF2B5EF4-FFF2-40B4-BE49-F238E27FC236}">
                <a16:creationId xmlns:a16="http://schemas.microsoft.com/office/drawing/2014/main" id="{00000000-0008-0000-0300-00001C000000}"/>
              </a:ext>
            </a:extLst>
          </xdr:cNvPr>
          <xdr:cNvSpPr txBox="1"/>
        </xdr:nvSpPr>
        <xdr:spPr>
          <a:xfrm>
            <a:off x="3577324" y="3383299"/>
            <a:ext cx="388014" cy="362747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D0C0B3E5-D1EA-4B04-B18C-38B177F33D02}" type="TxLink">
              <a:rPr lang="en-US" sz="1100" b="1" i="0" u="none" strike="noStrike">
                <a:solidFill>
                  <a:srgbClr val="387025"/>
                </a:solidFill>
                <a:latin typeface="Arial"/>
                <a:cs typeface="Arial"/>
              </a:rPr>
              <a:pPr/>
              <a:t>75</a:t>
            </a:fld>
            <a:endParaRPr lang="de-DE" sz="1000" b="1">
              <a:solidFill>
                <a:schemeClr val="accent5">
                  <a:lumMod val="50000"/>
                </a:schemeClr>
              </a:solidFill>
            </a:endParaRPr>
          </a:p>
        </xdr:txBody>
      </xdr:sp>
      <xdr:sp macro="" textlink="">
        <xdr:nvSpPr>
          <xdr:cNvPr id="29" name="Textfeld 28">
            <a:extLst>
              <a:ext uri="{FF2B5EF4-FFF2-40B4-BE49-F238E27FC236}">
                <a16:creationId xmlns:a16="http://schemas.microsoft.com/office/drawing/2014/main" id="{00000000-0008-0000-0300-00001D000000}"/>
              </a:ext>
            </a:extLst>
          </xdr:cNvPr>
          <xdr:cNvSpPr txBox="1"/>
        </xdr:nvSpPr>
        <xdr:spPr>
          <a:xfrm>
            <a:off x="3756177" y="2802353"/>
            <a:ext cx="312426" cy="59906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a:solidFill>
                  <a:schemeClr val="accent5">
                    <a:lumMod val="50000"/>
                  </a:schemeClr>
                </a:solidFill>
                <a:latin typeface="Arial"/>
                <a:cs typeface="Arial"/>
              </a:rPr>
              <a:t>%</a:t>
            </a:r>
          </a:p>
          <a:p>
            <a:endParaRPr lang="de-DE" sz="1100" b="1">
              <a:solidFill>
                <a:schemeClr val="accent5">
                  <a:lumMod val="50000"/>
                </a:schemeClr>
              </a:solidFill>
            </a:endParaRPr>
          </a:p>
        </xdr:txBody>
      </xdr:sp>
    </xdr:grpSp>
    <xdr:clientData/>
  </xdr:twoCellAnchor>
  <xdr:twoCellAnchor>
    <xdr:from>
      <xdr:col>6</xdr:col>
      <xdr:colOff>200623</xdr:colOff>
      <xdr:row>53</xdr:row>
      <xdr:rowOff>21986</xdr:rowOff>
    </xdr:from>
    <xdr:to>
      <xdr:col>6</xdr:col>
      <xdr:colOff>672824</xdr:colOff>
      <xdr:row>57</xdr:row>
      <xdr:rowOff>35779</xdr:rowOff>
    </xdr:to>
    <xdr:grpSp>
      <xdr:nvGrpSpPr>
        <xdr:cNvPr id="30" name="Gruppieren 29">
          <a:extLst>
            <a:ext uri="{FF2B5EF4-FFF2-40B4-BE49-F238E27FC236}">
              <a16:creationId xmlns:a16="http://schemas.microsoft.com/office/drawing/2014/main" id="{00000000-0008-0000-0300-00001E000000}"/>
            </a:ext>
          </a:extLst>
        </xdr:cNvPr>
        <xdr:cNvGrpSpPr/>
      </xdr:nvGrpSpPr>
      <xdr:grpSpPr>
        <a:xfrm>
          <a:off x="2526037" y="7033262"/>
          <a:ext cx="472201" cy="399172"/>
          <a:chOff x="3577324" y="3383137"/>
          <a:chExt cx="494786" cy="53737977"/>
        </a:xfrm>
      </xdr:grpSpPr>
      <xdr:sp macro="" textlink="'0-Quoten'!E73">
        <xdr:nvSpPr>
          <xdr:cNvPr id="31" name="Textfeld 30">
            <a:extLst>
              <a:ext uri="{FF2B5EF4-FFF2-40B4-BE49-F238E27FC236}">
                <a16:creationId xmlns:a16="http://schemas.microsoft.com/office/drawing/2014/main" id="{00000000-0008-0000-0300-00001F000000}"/>
              </a:ext>
            </a:extLst>
          </xdr:cNvPr>
          <xdr:cNvSpPr txBox="1"/>
        </xdr:nvSpPr>
        <xdr:spPr>
          <a:xfrm>
            <a:off x="3577324" y="3383137"/>
            <a:ext cx="388014" cy="359561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1038B3E-0B98-4EE0-BC56-4D6EEC1A73C2}" type="TxLink">
              <a:rPr lang="en-US" sz="1100" b="1" i="0" u="none" strike="noStrike">
                <a:solidFill>
                  <a:srgbClr val="387025"/>
                </a:solidFill>
                <a:latin typeface="Arial"/>
                <a:cs typeface="Arial"/>
              </a:rPr>
              <a:pPr/>
              <a:t>30</a:t>
            </a:fld>
            <a:endParaRPr lang="de-DE" sz="1000" b="1">
              <a:solidFill>
                <a:schemeClr val="accent5">
                  <a:lumMod val="50000"/>
                </a:schemeClr>
              </a:solidFill>
            </a:endParaRPr>
          </a:p>
        </xdr:txBody>
      </xdr:sp>
      <xdr:sp macro="" textlink="">
        <xdr:nvSpPr>
          <xdr:cNvPr id="32" name="Textfeld 31">
            <a:extLst>
              <a:ext uri="{FF2B5EF4-FFF2-40B4-BE49-F238E27FC236}">
                <a16:creationId xmlns:a16="http://schemas.microsoft.com/office/drawing/2014/main" id="{00000000-0008-0000-0300-000020000000}"/>
              </a:ext>
            </a:extLst>
          </xdr:cNvPr>
          <xdr:cNvSpPr txBox="1"/>
        </xdr:nvSpPr>
        <xdr:spPr>
          <a:xfrm>
            <a:off x="3756179" y="4111927"/>
            <a:ext cx="315931" cy="530091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twoCellAnchor>
    <xdr:from>
      <xdr:col>12</xdr:col>
      <xdr:colOff>252971</xdr:colOff>
      <xdr:row>53</xdr:row>
      <xdr:rowOff>40339</xdr:rowOff>
    </xdr:from>
    <xdr:to>
      <xdr:col>13</xdr:col>
      <xdr:colOff>402505</xdr:colOff>
      <xdr:row>57</xdr:row>
      <xdr:rowOff>66890</xdr:rowOff>
    </xdr:to>
    <xdr:grpSp>
      <xdr:nvGrpSpPr>
        <xdr:cNvPr id="33" name="Gruppieren 32">
          <a:extLst>
            <a:ext uri="{FF2B5EF4-FFF2-40B4-BE49-F238E27FC236}">
              <a16:creationId xmlns:a16="http://schemas.microsoft.com/office/drawing/2014/main" id="{00000000-0008-0000-0300-000021000000}"/>
            </a:ext>
          </a:extLst>
        </xdr:cNvPr>
        <xdr:cNvGrpSpPr/>
      </xdr:nvGrpSpPr>
      <xdr:grpSpPr>
        <a:xfrm>
          <a:off x="5893523" y="7051615"/>
          <a:ext cx="486741" cy="411930"/>
          <a:chOff x="3577324" y="3383137"/>
          <a:chExt cx="481199" cy="56330105"/>
        </a:xfrm>
      </xdr:grpSpPr>
      <xdr:sp macro="" textlink="'0-Quoten'!E84">
        <xdr:nvSpPr>
          <xdr:cNvPr id="34" name="Textfeld 33">
            <a:extLst>
              <a:ext uri="{FF2B5EF4-FFF2-40B4-BE49-F238E27FC236}">
                <a16:creationId xmlns:a16="http://schemas.microsoft.com/office/drawing/2014/main" id="{00000000-0008-0000-0300-000022000000}"/>
              </a:ext>
            </a:extLst>
          </xdr:cNvPr>
          <xdr:cNvSpPr txBox="1"/>
        </xdr:nvSpPr>
        <xdr:spPr>
          <a:xfrm>
            <a:off x="3577324" y="3383137"/>
            <a:ext cx="388014" cy="3648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96949B80-CF25-4F2F-8AFA-B2968B0AB7BB}" type="TxLink">
              <a:rPr lang="en-US" sz="1100" b="1" i="0" u="none" strike="noStrike">
                <a:solidFill>
                  <a:srgbClr val="387025"/>
                </a:solidFill>
                <a:latin typeface="Arial"/>
                <a:cs typeface="Arial"/>
              </a:rPr>
              <a:pPr/>
              <a:t>46</a:t>
            </a:fld>
            <a:endParaRPr lang="de-DE" sz="1000" b="1">
              <a:solidFill>
                <a:schemeClr val="accent5">
                  <a:lumMod val="50000"/>
                </a:schemeClr>
              </a:solidFill>
            </a:endParaRPr>
          </a:p>
        </xdr:txBody>
      </xdr:sp>
      <xdr:sp macro="" textlink="">
        <xdr:nvSpPr>
          <xdr:cNvPr id="35" name="Textfeld 34">
            <a:extLst>
              <a:ext uri="{FF2B5EF4-FFF2-40B4-BE49-F238E27FC236}">
                <a16:creationId xmlns:a16="http://schemas.microsoft.com/office/drawing/2014/main" id="{00000000-0008-0000-0300-000023000000}"/>
              </a:ext>
            </a:extLst>
          </xdr:cNvPr>
          <xdr:cNvSpPr txBox="1"/>
        </xdr:nvSpPr>
        <xdr:spPr>
          <a:xfrm>
            <a:off x="3756179" y="4112103"/>
            <a:ext cx="302344" cy="556011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oneCellAnchor>
    <xdr:from>
      <xdr:col>0</xdr:col>
      <xdr:colOff>5256</xdr:colOff>
      <xdr:row>72</xdr:row>
      <xdr:rowOff>23572</xdr:rowOff>
    </xdr:from>
    <xdr:ext cx="186333" cy="150599"/>
    <xdr:pic>
      <xdr:nvPicPr>
        <xdr:cNvPr id="36" name="Grafik 35" descr="Signal mit einfarbiger Füllung">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5256" y="9548572"/>
          <a:ext cx="186333" cy="15059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12</xdr:col>
      <xdr:colOff>142729</xdr:colOff>
      <xdr:row>52</xdr:row>
      <xdr:rowOff>83713</xdr:rowOff>
    </xdr:from>
    <xdr:to>
      <xdr:col>14</xdr:col>
      <xdr:colOff>72572</xdr:colOff>
      <xdr:row>58</xdr:row>
      <xdr:rowOff>37904</xdr:rowOff>
    </xdr:to>
    <xdr:graphicFrame macro="">
      <xdr:nvGraphicFramePr>
        <xdr:cNvPr id="45" name="Diagramm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292040</xdr:colOff>
      <xdr:row>49</xdr:row>
      <xdr:rowOff>99652</xdr:rowOff>
    </xdr:from>
    <xdr:to>
      <xdr:col>14</xdr:col>
      <xdr:colOff>287240</xdr:colOff>
      <xdr:row>61</xdr:row>
      <xdr:rowOff>79806</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170656</xdr:colOff>
      <xdr:row>30</xdr:row>
      <xdr:rowOff>41717</xdr:rowOff>
    </xdr:from>
    <xdr:to>
      <xdr:col>14</xdr:col>
      <xdr:colOff>8698</xdr:colOff>
      <xdr:row>37</xdr:row>
      <xdr:rowOff>51594</xdr:rowOff>
    </xdr:to>
    <xdr:graphicFrame macro="">
      <xdr:nvGraphicFramePr>
        <xdr:cNvPr id="30" name="Diagramm 29">
          <a:extLst>
            <a:ext uri="{FF2B5EF4-FFF2-40B4-BE49-F238E27FC236}">
              <a16:creationId xmlns:a16="http://schemas.microsoft.com/office/drawing/2014/main" id="{00000000-0008-0000-04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121879</xdr:colOff>
      <xdr:row>27</xdr:row>
      <xdr:rowOff>144109</xdr:rowOff>
    </xdr:from>
    <xdr:to>
      <xdr:col>15</xdr:col>
      <xdr:colOff>2223</xdr:colOff>
      <xdr:row>38</xdr:row>
      <xdr:rowOff>100653</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164239</xdr:colOff>
      <xdr:row>17</xdr:row>
      <xdr:rowOff>64011</xdr:rowOff>
    </xdr:from>
    <xdr:to>
      <xdr:col>14</xdr:col>
      <xdr:colOff>24698</xdr:colOff>
      <xdr:row>24</xdr:row>
      <xdr:rowOff>60061</xdr:rowOff>
    </xdr:to>
    <xdr:graphicFrame macro="">
      <xdr:nvGraphicFramePr>
        <xdr:cNvPr id="37" name="Diagramm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289238</xdr:colOff>
      <xdr:row>14</xdr:row>
      <xdr:rowOff>84485</xdr:rowOff>
    </xdr:from>
    <xdr:to>
      <xdr:col>14</xdr:col>
      <xdr:colOff>310936</xdr:colOff>
      <xdr:row>26</xdr:row>
      <xdr:rowOff>110365</xdr:rowOff>
    </xdr:to>
    <xdr:graphicFrame macro="">
      <xdr:nvGraphicFramePr>
        <xdr:cNvPr id="29" name="Diagramm 28">
          <a:extLst>
            <a:ext uri="{FF2B5EF4-FFF2-40B4-BE49-F238E27FC236}">
              <a16:creationId xmlns:a16="http://schemas.microsoft.com/office/drawing/2014/main" id="{00000000-0008-0000-04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243383</xdr:colOff>
      <xdr:row>32</xdr:row>
      <xdr:rowOff>33158</xdr:rowOff>
    </xdr:from>
    <xdr:to>
      <xdr:col>13</xdr:col>
      <xdr:colOff>393955</xdr:colOff>
      <xdr:row>37</xdr:row>
      <xdr:rowOff>3880</xdr:rowOff>
    </xdr:to>
    <xdr:grpSp>
      <xdr:nvGrpSpPr>
        <xdr:cNvPr id="34" name="Gruppieren 33">
          <a:extLst>
            <a:ext uri="{FF2B5EF4-FFF2-40B4-BE49-F238E27FC236}">
              <a16:creationId xmlns:a16="http://schemas.microsoft.com/office/drawing/2014/main" id="{00000000-0008-0000-0400-000022000000}"/>
            </a:ext>
          </a:extLst>
        </xdr:cNvPr>
        <xdr:cNvGrpSpPr/>
      </xdr:nvGrpSpPr>
      <xdr:grpSpPr>
        <a:xfrm>
          <a:off x="5885114" y="4321850"/>
          <a:ext cx="487610" cy="410338"/>
          <a:chOff x="3577324" y="3383137"/>
          <a:chExt cx="479433" cy="56353631"/>
        </a:xfrm>
      </xdr:grpSpPr>
      <xdr:sp macro="" textlink="'0-Quoten'!E63">
        <xdr:nvSpPr>
          <xdr:cNvPr id="35" name="Textfeld 34">
            <a:extLst>
              <a:ext uri="{FF2B5EF4-FFF2-40B4-BE49-F238E27FC236}">
                <a16:creationId xmlns:a16="http://schemas.microsoft.com/office/drawing/2014/main" id="{00000000-0008-0000-0400-000023000000}"/>
              </a:ext>
            </a:extLst>
          </xdr:cNvPr>
          <xdr:cNvSpPr txBox="1"/>
        </xdr:nvSpPr>
        <xdr:spPr>
          <a:xfrm>
            <a:off x="3577324" y="3383137"/>
            <a:ext cx="388014" cy="353645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A092A175-F5EE-4F49-8775-8A37A136B19C}" type="TxLink">
              <a:rPr lang="en-US" sz="1100" b="1" i="0" u="none" strike="noStrike">
                <a:solidFill>
                  <a:srgbClr val="387025"/>
                </a:solidFill>
                <a:latin typeface="Arial"/>
                <a:cs typeface="Arial"/>
              </a:rPr>
              <a:pPr/>
              <a:t>52</a:t>
            </a:fld>
            <a:endParaRPr lang="de-DE" sz="1000" b="1">
              <a:solidFill>
                <a:schemeClr val="accent5">
                  <a:lumMod val="50000"/>
                </a:schemeClr>
              </a:solidFill>
            </a:endParaRPr>
          </a:p>
        </xdr:txBody>
      </xdr:sp>
      <xdr:sp macro="" textlink="">
        <xdr:nvSpPr>
          <xdr:cNvPr id="36" name="Textfeld 35">
            <a:extLst>
              <a:ext uri="{FF2B5EF4-FFF2-40B4-BE49-F238E27FC236}">
                <a16:creationId xmlns:a16="http://schemas.microsoft.com/office/drawing/2014/main" id="{00000000-0008-0000-0400-000024000000}"/>
              </a:ext>
            </a:extLst>
          </xdr:cNvPr>
          <xdr:cNvSpPr txBox="1"/>
        </xdr:nvSpPr>
        <xdr:spPr>
          <a:xfrm>
            <a:off x="3756179" y="4111973"/>
            <a:ext cx="300578" cy="5562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twoCellAnchor>
    <xdr:from>
      <xdr:col>5</xdr:col>
      <xdr:colOff>14848</xdr:colOff>
      <xdr:row>13</xdr:row>
      <xdr:rowOff>144798</xdr:rowOff>
    </xdr:from>
    <xdr:to>
      <xdr:col>6</xdr:col>
      <xdr:colOff>945255</xdr:colOff>
      <xdr:row>28</xdr:row>
      <xdr:rowOff>13429</xdr:rowOff>
    </xdr:to>
    <xdr:graphicFrame macro="">
      <xdr:nvGraphicFramePr>
        <xdr:cNvPr id="5" name="Diagramm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46606</xdr:colOff>
      <xdr:row>13</xdr:row>
      <xdr:rowOff>237114</xdr:rowOff>
    </xdr:from>
    <xdr:to>
      <xdr:col>7</xdr:col>
      <xdr:colOff>48925</xdr:colOff>
      <xdr:row>40</xdr:row>
      <xdr:rowOff>21020</xdr:rowOff>
    </xdr:to>
    <xdr:graphicFrame macro="">
      <xdr:nvGraphicFramePr>
        <xdr:cNvPr id="7" name="Diagramm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18408</xdr:colOff>
      <xdr:row>3</xdr:row>
      <xdr:rowOff>10681</xdr:rowOff>
    </xdr:from>
    <xdr:to>
      <xdr:col>2</xdr:col>
      <xdr:colOff>34433</xdr:colOff>
      <xdr:row>3</xdr:row>
      <xdr:rowOff>225252</xdr:rowOff>
    </xdr:to>
    <xdr:pic>
      <xdr:nvPicPr>
        <xdr:cNvPr id="8" name="Grafik 7" descr="Informationen mit einfarbiger Füllung">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1288" y="711721"/>
          <a:ext cx="217955" cy="200601"/>
        </a:xfrm>
        <a:prstGeom prst="rect">
          <a:avLst/>
        </a:prstGeom>
      </xdr:spPr>
    </xdr:pic>
    <xdr:clientData/>
  </xdr:twoCellAnchor>
  <xdr:twoCellAnchor editAs="oneCell">
    <xdr:from>
      <xdr:col>1</xdr:col>
      <xdr:colOff>12343</xdr:colOff>
      <xdr:row>40</xdr:row>
      <xdr:rowOff>20783</xdr:rowOff>
    </xdr:from>
    <xdr:to>
      <xdr:col>2</xdr:col>
      <xdr:colOff>2887</xdr:colOff>
      <xdr:row>40</xdr:row>
      <xdr:rowOff>225599</xdr:rowOff>
    </xdr:to>
    <xdr:pic>
      <xdr:nvPicPr>
        <xdr:cNvPr id="9" name="Grafik 8" descr="Fußabdrücke mit einfarbiger Füllung">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95223" y="4844243"/>
          <a:ext cx="224947" cy="187036"/>
        </a:xfrm>
        <a:prstGeom prst="rect">
          <a:avLst/>
        </a:prstGeom>
      </xdr:spPr>
    </xdr:pic>
    <xdr:clientData/>
  </xdr:twoCellAnchor>
  <xdr:twoCellAnchor editAs="oneCell">
    <xdr:from>
      <xdr:col>1</xdr:col>
      <xdr:colOff>1277</xdr:colOff>
      <xdr:row>47</xdr:row>
      <xdr:rowOff>147857</xdr:rowOff>
    </xdr:from>
    <xdr:to>
      <xdr:col>2</xdr:col>
      <xdr:colOff>35219</xdr:colOff>
      <xdr:row>49</xdr:row>
      <xdr:rowOff>34510</xdr:rowOff>
    </xdr:to>
    <xdr:pic>
      <xdr:nvPicPr>
        <xdr:cNvPr id="10" name="Grafik 9" descr="Kreise mit Pfeilen mit einfarbiger Füllung">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86807" y="6429387"/>
          <a:ext cx="250818" cy="237799"/>
        </a:xfrm>
        <a:prstGeom prst="rect">
          <a:avLst/>
        </a:prstGeom>
      </xdr:spPr>
    </xdr:pic>
    <xdr:clientData/>
  </xdr:twoCellAnchor>
  <xdr:twoCellAnchor editAs="oneCell">
    <xdr:from>
      <xdr:col>13</xdr:col>
      <xdr:colOff>44991</xdr:colOff>
      <xdr:row>66</xdr:row>
      <xdr:rowOff>224200</xdr:rowOff>
    </xdr:from>
    <xdr:to>
      <xdr:col>14</xdr:col>
      <xdr:colOff>267664</xdr:colOff>
      <xdr:row>71</xdr:row>
      <xdr:rowOff>71375</xdr:rowOff>
    </xdr:to>
    <xdr:pic>
      <xdr:nvPicPr>
        <xdr:cNvPr id="11" name="Grafik 10" descr="QR-Code Silhouette">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6023760" y="8513392"/>
          <a:ext cx="642750" cy="650987"/>
        </a:xfrm>
        <a:prstGeom prst="rect">
          <a:avLst/>
        </a:prstGeom>
      </xdr:spPr>
    </xdr:pic>
    <xdr:clientData fLocksWithSheet="0"/>
  </xdr:twoCellAnchor>
  <xdr:twoCellAnchor editAs="oneCell">
    <xdr:from>
      <xdr:col>0</xdr:col>
      <xdr:colOff>58559</xdr:colOff>
      <xdr:row>0</xdr:row>
      <xdr:rowOff>52159</xdr:rowOff>
    </xdr:from>
    <xdr:to>
      <xdr:col>2</xdr:col>
      <xdr:colOff>530418</xdr:colOff>
      <xdr:row>0</xdr:row>
      <xdr:rowOff>340274</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8559" y="52159"/>
          <a:ext cx="886799" cy="276685"/>
        </a:xfrm>
        <a:prstGeom prst="rect">
          <a:avLst/>
        </a:prstGeom>
      </xdr:spPr>
    </xdr:pic>
    <xdr:clientData/>
  </xdr:twoCellAnchor>
  <xdr:twoCellAnchor>
    <xdr:from>
      <xdr:col>12</xdr:col>
      <xdr:colOff>40250</xdr:colOff>
      <xdr:row>103</xdr:row>
      <xdr:rowOff>116821</xdr:rowOff>
    </xdr:from>
    <xdr:to>
      <xdr:col>15</xdr:col>
      <xdr:colOff>0</xdr:colOff>
      <xdr:row>105</xdr:row>
      <xdr:rowOff>374786</xdr:rowOff>
    </xdr:to>
    <xdr:graphicFrame macro="">
      <xdr:nvGraphicFramePr>
        <xdr:cNvPr id="13" name="Diagramm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1</xdr:col>
      <xdr:colOff>14147</xdr:colOff>
      <xdr:row>12</xdr:row>
      <xdr:rowOff>132498</xdr:rowOff>
    </xdr:from>
    <xdr:ext cx="232439" cy="229775"/>
    <xdr:pic>
      <xdr:nvPicPr>
        <xdr:cNvPr id="14" name="Grafik 13" descr="Puzzleteile mit einfarbiger Füllung">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97027" y="2159418"/>
          <a:ext cx="232439" cy="229775"/>
        </a:xfrm>
        <a:prstGeom prst="rect">
          <a:avLst/>
        </a:prstGeom>
      </xdr:spPr>
    </xdr:pic>
    <xdr:clientData/>
  </xdr:oneCellAnchor>
  <xdr:twoCellAnchor editAs="oneCell">
    <xdr:from>
      <xdr:col>1</xdr:col>
      <xdr:colOff>35169</xdr:colOff>
      <xdr:row>44</xdr:row>
      <xdr:rowOff>13926</xdr:rowOff>
    </xdr:from>
    <xdr:to>
      <xdr:col>1</xdr:col>
      <xdr:colOff>225428</xdr:colOff>
      <xdr:row>44</xdr:row>
      <xdr:rowOff>224847</xdr:rowOff>
    </xdr:to>
    <xdr:pic>
      <xdr:nvPicPr>
        <xdr:cNvPr id="16" name="Grafik 15" descr="Shuffle mit einfarbiger Füllung">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218049" y="5584146"/>
          <a:ext cx="190259" cy="207746"/>
        </a:xfrm>
        <a:prstGeom prst="rect">
          <a:avLst/>
        </a:prstGeom>
      </xdr:spPr>
    </xdr:pic>
    <xdr:clientData/>
  </xdr:twoCellAnchor>
  <xdr:twoCellAnchor>
    <xdr:from>
      <xdr:col>0</xdr:col>
      <xdr:colOff>-1836032766</xdr:colOff>
      <xdr:row>41</xdr:row>
      <xdr:rowOff>70522</xdr:rowOff>
    </xdr:from>
    <xdr:to>
      <xdr:col>0</xdr:col>
      <xdr:colOff>-1780583822</xdr:colOff>
      <xdr:row>41</xdr:row>
      <xdr:rowOff>70522</xdr:rowOff>
    </xdr:to>
    <xdr:grpSp>
      <xdr:nvGrpSpPr>
        <xdr:cNvPr id="17" name="Gruppieren 16">
          <a:extLst>
            <a:ext uri="{FF2B5EF4-FFF2-40B4-BE49-F238E27FC236}">
              <a16:creationId xmlns:a16="http://schemas.microsoft.com/office/drawing/2014/main" id="{00000000-0008-0000-0400-000011000000}"/>
            </a:ext>
          </a:extLst>
        </xdr:cNvPr>
        <xdr:cNvGrpSpPr/>
      </xdr:nvGrpSpPr>
      <xdr:grpSpPr>
        <a:xfrm>
          <a:off x="-1836032766" y="5350791"/>
          <a:ext cx="55448944" cy="0"/>
          <a:chOff x="-1835481732" y="5347660"/>
          <a:chExt cx="55954168" cy="75310"/>
        </a:xfrm>
      </xdr:grpSpPr>
      <xdr:sp macro="" textlink="'0-Quoten'!$E$63">
        <xdr:nvSpPr>
          <xdr:cNvPr id="18" name="Textfeld 17">
            <a:extLst>
              <a:ext uri="{FF2B5EF4-FFF2-40B4-BE49-F238E27FC236}">
                <a16:creationId xmlns:a16="http://schemas.microsoft.com/office/drawing/2014/main" id="{00000000-0008-0000-0400-000012000000}"/>
              </a:ext>
            </a:extLst>
          </xdr:cNvPr>
          <xdr:cNvSpPr txBox="1"/>
        </xdr:nvSpPr>
        <xdr:spPr>
          <a:xfrm>
            <a:off x="-1835481732" y="5347660"/>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19" name="Textfeld 18">
            <a:extLst>
              <a:ext uri="{FF2B5EF4-FFF2-40B4-BE49-F238E27FC236}">
                <a16:creationId xmlns:a16="http://schemas.microsoft.com/office/drawing/2014/main" id="{00000000-0008-0000-0400-000013000000}"/>
              </a:ext>
            </a:extLst>
          </xdr:cNvPr>
          <xdr:cNvSpPr txBox="1"/>
        </xdr:nvSpPr>
        <xdr:spPr>
          <a:xfrm>
            <a:off x="-1779840474" y="5422970"/>
            <a:ext cx="3129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xdr:twoCellAnchor editAs="oneCell">
    <xdr:from>
      <xdr:col>1</xdr:col>
      <xdr:colOff>33841</xdr:colOff>
      <xdr:row>66</xdr:row>
      <xdr:rowOff>11782</xdr:rowOff>
    </xdr:from>
    <xdr:to>
      <xdr:col>1</xdr:col>
      <xdr:colOff>225136</xdr:colOff>
      <xdr:row>66</xdr:row>
      <xdr:rowOff>225542</xdr:rowOff>
    </xdr:to>
    <xdr:pic>
      <xdr:nvPicPr>
        <xdr:cNvPr id="20" name="Grafik 19" descr="Cloudcomputing mit einfarbiger Füllung">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216721" y="8447122"/>
          <a:ext cx="191295" cy="195980"/>
        </a:xfrm>
        <a:prstGeom prst="rect">
          <a:avLst/>
        </a:prstGeom>
      </xdr:spPr>
    </xdr:pic>
    <xdr:clientData/>
  </xdr:twoCellAnchor>
  <xdr:twoCellAnchor>
    <xdr:from>
      <xdr:col>12</xdr:col>
      <xdr:colOff>231342</xdr:colOff>
      <xdr:row>19</xdr:row>
      <xdr:rowOff>61159</xdr:rowOff>
    </xdr:from>
    <xdr:to>
      <xdr:col>13</xdr:col>
      <xdr:colOff>403279</xdr:colOff>
      <xdr:row>24</xdr:row>
      <xdr:rowOff>22595</xdr:rowOff>
    </xdr:to>
    <xdr:grpSp>
      <xdr:nvGrpSpPr>
        <xdr:cNvPr id="31" name="Gruppieren 30">
          <a:extLst>
            <a:ext uri="{FF2B5EF4-FFF2-40B4-BE49-F238E27FC236}">
              <a16:creationId xmlns:a16="http://schemas.microsoft.com/office/drawing/2014/main" id="{00000000-0008-0000-0400-00001F000000}"/>
            </a:ext>
          </a:extLst>
        </xdr:cNvPr>
        <xdr:cNvGrpSpPr/>
      </xdr:nvGrpSpPr>
      <xdr:grpSpPr>
        <a:xfrm>
          <a:off x="5873073" y="3040774"/>
          <a:ext cx="508975" cy="449898"/>
          <a:chOff x="3577324" y="2802353"/>
          <a:chExt cx="491279" cy="59906481"/>
        </a:xfrm>
      </xdr:grpSpPr>
      <xdr:sp macro="" textlink="'0-Quoten'!E43">
        <xdr:nvSpPr>
          <xdr:cNvPr id="32" name="Textfeld 31">
            <a:extLst>
              <a:ext uri="{FF2B5EF4-FFF2-40B4-BE49-F238E27FC236}">
                <a16:creationId xmlns:a16="http://schemas.microsoft.com/office/drawing/2014/main" id="{00000000-0008-0000-0400-000020000000}"/>
              </a:ext>
            </a:extLst>
          </xdr:cNvPr>
          <xdr:cNvSpPr txBox="1"/>
        </xdr:nvSpPr>
        <xdr:spPr>
          <a:xfrm>
            <a:off x="3577324" y="3383446"/>
            <a:ext cx="388014" cy="342884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D0C0B3E5-D1EA-4B04-B18C-38B177F33D02}" type="TxLink">
              <a:rPr lang="en-US" sz="1100" b="1" i="0" u="none" strike="noStrike">
                <a:solidFill>
                  <a:srgbClr val="387025"/>
                </a:solidFill>
                <a:latin typeface="Arial"/>
                <a:cs typeface="Arial"/>
              </a:rPr>
              <a:pPr/>
              <a:t>75</a:t>
            </a:fld>
            <a:endParaRPr lang="de-DE" sz="1000" b="1">
              <a:solidFill>
                <a:schemeClr val="accent5">
                  <a:lumMod val="50000"/>
                </a:schemeClr>
              </a:solidFill>
            </a:endParaRPr>
          </a:p>
        </xdr:txBody>
      </xdr:sp>
      <xdr:sp macro="" textlink="">
        <xdr:nvSpPr>
          <xdr:cNvPr id="33" name="Textfeld 32">
            <a:extLst>
              <a:ext uri="{FF2B5EF4-FFF2-40B4-BE49-F238E27FC236}">
                <a16:creationId xmlns:a16="http://schemas.microsoft.com/office/drawing/2014/main" id="{00000000-0008-0000-0400-000021000000}"/>
              </a:ext>
            </a:extLst>
          </xdr:cNvPr>
          <xdr:cNvSpPr txBox="1"/>
        </xdr:nvSpPr>
        <xdr:spPr>
          <a:xfrm>
            <a:off x="3756177" y="2802353"/>
            <a:ext cx="312426" cy="59906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a:solidFill>
                  <a:schemeClr val="accent5">
                    <a:lumMod val="50000"/>
                  </a:schemeClr>
                </a:solidFill>
                <a:latin typeface="Arial"/>
                <a:cs typeface="Arial"/>
              </a:rPr>
              <a:t>%</a:t>
            </a:r>
          </a:p>
          <a:p>
            <a:endParaRPr lang="de-DE" sz="1100" b="1">
              <a:solidFill>
                <a:schemeClr val="accent5">
                  <a:lumMod val="50000"/>
                </a:schemeClr>
              </a:solidFill>
            </a:endParaRPr>
          </a:p>
        </xdr:txBody>
      </xdr:sp>
    </xdr:grpSp>
    <xdr:clientData/>
  </xdr:twoCellAnchor>
  <xdr:twoCellAnchor>
    <xdr:from>
      <xdr:col>12</xdr:col>
      <xdr:colOff>263131</xdr:colOff>
      <xdr:row>54</xdr:row>
      <xdr:rowOff>28415</xdr:rowOff>
    </xdr:from>
    <xdr:to>
      <xdr:col>13</xdr:col>
      <xdr:colOff>416475</xdr:colOff>
      <xdr:row>58</xdr:row>
      <xdr:rowOff>57507</xdr:rowOff>
    </xdr:to>
    <xdr:grpSp>
      <xdr:nvGrpSpPr>
        <xdr:cNvPr id="42" name="Gruppieren 41">
          <a:extLst>
            <a:ext uri="{FF2B5EF4-FFF2-40B4-BE49-F238E27FC236}">
              <a16:creationId xmlns:a16="http://schemas.microsoft.com/office/drawing/2014/main" id="{00000000-0008-0000-0400-00002A000000}"/>
            </a:ext>
          </a:extLst>
        </xdr:cNvPr>
        <xdr:cNvGrpSpPr/>
      </xdr:nvGrpSpPr>
      <xdr:grpSpPr>
        <a:xfrm>
          <a:off x="5904862" y="7282069"/>
          <a:ext cx="490382" cy="419861"/>
          <a:chOff x="3577324" y="3383137"/>
          <a:chExt cx="481199" cy="56330105"/>
        </a:xfrm>
      </xdr:grpSpPr>
      <xdr:sp macro="" textlink="'0-Quoten'!E84">
        <xdr:nvSpPr>
          <xdr:cNvPr id="43" name="Textfeld 42">
            <a:extLst>
              <a:ext uri="{FF2B5EF4-FFF2-40B4-BE49-F238E27FC236}">
                <a16:creationId xmlns:a16="http://schemas.microsoft.com/office/drawing/2014/main" id="{00000000-0008-0000-0400-00002B000000}"/>
              </a:ext>
            </a:extLst>
          </xdr:cNvPr>
          <xdr:cNvSpPr txBox="1"/>
        </xdr:nvSpPr>
        <xdr:spPr>
          <a:xfrm>
            <a:off x="3577324" y="3383137"/>
            <a:ext cx="388014" cy="345479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96949B80-CF25-4F2F-8AFA-B2968B0AB7BB}" type="TxLink">
              <a:rPr lang="en-US" sz="1100" b="1" i="0" u="none" strike="noStrike">
                <a:solidFill>
                  <a:srgbClr val="387025"/>
                </a:solidFill>
                <a:latin typeface="Arial"/>
                <a:cs typeface="Arial"/>
              </a:rPr>
              <a:pPr/>
              <a:t>46</a:t>
            </a:fld>
            <a:endParaRPr lang="de-DE" sz="1000" b="1">
              <a:solidFill>
                <a:schemeClr val="accent5">
                  <a:lumMod val="50000"/>
                </a:schemeClr>
              </a:solidFill>
            </a:endParaRPr>
          </a:p>
        </xdr:txBody>
      </xdr:sp>
      <xdr:sp macro="" textlink="">
        <xdr:nvSpPr>
          <xdr:cNvPr id="44" name="Textfeld 43">
            <a:extLst>
              <a:ext uri="{FF2B5EF4-FFF2-40B4-BE49-F238E27FC236}">
                <a16:creationId xmlns:a16="http://schemas.microsoft.com/office/drawing/2014/main" id="{00000000-0008-0000-0400-00002C000000}"/>
              </a:ext>
            </a:extLst>
          </xdr:cNvPr>
          <xdr:cNvSpPr txBox="1"/>
        </xdr:nvSpPr>
        <xdr:spPr>
          <a:xfrm>
            <a:off x="3756179" y="4112103"/>
            <a:ext cx="302344" cy="556011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1</xdr:col>
          <xdr:colOff>25400</xdr:colOff>
          <xdr:row>72</xdr:row>
          <xdr:rowOff>12700</xdr:rowOff>
        </xdr:from>
        <xdr:to>
          <xdr:col>2</xdr:col>
          <xdr:colOff>0</xdr:colOff>
          <xdr:row>73</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4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558800</xdr:colOff>
          <xdr:row>72</xdr:row>
          <xdr:rowOff>12700</xdr:rowOff>
        </xdr:from>
        <xdr:to>
          <xdr:col>4</xdr:col>
          <xdr:colOff>6350</xdr:colOff>
          <xdr:row>73</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4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72</xdr:row>
          <xdr:rowOff>12700</xdr:rowOff>
        </xdr:from>
        <xdr:to>
          <xdr:col>6</xdr:col>
          <xdr:colOff>609600</xdr:colOff>
          <xdr:row>73</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4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72</xdr:row>
          <xdr:rowOff>12700</xdr:rowOff>
        </xdr:from>
        <xdr:to>
          <xdr:col>8</xdr:col>
          <xdr:colOff>342900</xdr:colOff>
          <xdr:row>73</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4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539750</xdr:colOff>
          <xdr:row>72</xdr:row>
          <xdr:rowOff>12700</xdr:rowOff>
        </xdr:from>
        <xdr:to>
          <xdr:col>9</xdr:col>
          <xdr:colOff>723900</xdr:colOff>
          <xdr:row>72</xdr:row>
          <xdr:rowOff>158750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4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5256</xdr:colOff>
      <xdr:row>72</xdr:row>
      <xdr:rowOff>23572</xdr:rowOff>
    </xdr:from>
    <xdr:ext cx="186333" cy="150599"/>
    <xdr:pic>
      <xdr:nvPicPr>
        <xdr:cNvPr id="2" name="Grafik 1" descr="Signal mit einfarbiger Füllu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3986" y="9433881"/>
          <a:ext cx="186333" cy="1505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12</xdr:col>
      <xdr:colOff>148840</xdr:colOff>
      <xdr:row>49</xdr:row>
      <xdr:rowOff>59703</xdr:rowOff>
    </xdr:from>
    <xdr:to>
      <xdr:col>14</xdr:col>
      <xdr:colOff>79604</xdr:colOff>
      <xdr:row>55</xdr:row>
      <xdr:rowOff>25807</xdr:rowOff>
    </xdr:to>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307676</xdr:colOff>
      <xdr:row>46</xdr:row>
      <xdr:rowOff>131514</xdr:rowOff>
    </xdr:from>
    <xdr:to>
      <xdr:col>14</xdr:col>
      <xdr:colOff>305416</xdr:colOff>
      <xdr:row>57</xdr:row>
      <xdr:rowOff>110398</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168618</xdr:colOff>
      <xdr:row>17</xdr:row>
      <xdr:rowOff>64011</xdr:rowOff>
    </xdr:from>
    <xdr:to>
      <xdr:col>14</xdr:col>
      <xdr:colOff>29077</xdr:colOff>
      <xdr:row>24</xdr:row>
      <xdr:rowOff>60061</xdr:rowOff>
    </xdr:to>
    <xdr:graphicFrame macro="">
      <xdr:nvGraphicFramePr>
        <xdr:cNvPr id="8" name="Diagramm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294277</xdr:colOff>
      <xdr:row>14</xdr:row>
      <xdr:rowOff>84485</xdr:rowOff>
    </xdr:from>
    <xdr:to>
      <xdr:col>14</xdr:col>
      <xdr:colOff>315975</xdr:colOff>
      <xdr:row>26</xdr:row>
      <xdr:rowOff>110365</xdr:rowOff>
    </xdr:to>
    <xdr:graphicFrame macro="">
      <xdr:nvGraphicFramePr>
        <xdr:cNvPr id="9" name="Diagramm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14848</xdr:colOff>
      <xdr:row>13</xdr:row>
      <xdr:rowOff>144798</xdr:rowOff>
    </xdr:from>
    <xdr:to>
      <xdr:col>6</xdr:col>
      <xdr:colOff>945255</xdr:colOff>
      <xdr:row>28</xdr:row>
      <xdr:rowOff>0</xdr:rowOff>
    </xdr:to>
    <xdr:graphicFrame macro="">
      <xdr:nvGraphicFramePr>
        <xdr:cNvPr id="13" name="Diagramm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18408</xdr:colOff>
      <xdr:row>3</xdr:row>
      <xdr:rowOff>10681</xdr:rowOff>
    </xdr:from>
    <xdr:to>
      <xdr:col>2</xdr:col>
      <xdr:colOff>34433</xdr:colOff>
      <xdr:row>3</xdr:row>
      <xdr:rowOff>225252</xdr:rowOff>
    </xdr:to>
    <xdr:pic>
      <xdr:nvPicPr>
        <xdr:cNvPr id="16" name="Grafik 15" descr="Informationen mit einfarbiger Füllun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01288" y="711721"/>
          <a:ext cx="217955" cy="200601"/>
        </a:xfrm>
        <a:prstGeom prst="rect">
          <a:avLst/>
        </a:prstGeom>
      </xdr:spPr>
    </xdr:pic>
    <xdr:clientData/>
  </xdr:twoCellAnchor>
  <xdr:twoCellAnchor editAs="oneCell">
    <xdr:from>
      <xdr:col>1</xdr:col>
      <xdr:colOff>12343</xdr:colOff>
      <xdr:row>35</xdr:row>
      <xdr:rowOff>20783</xdr:rowOff>
    </xdr:from>
    <xdr:to>
      <xdr:col>2</xdr:col>
      <xdr:colOff>2887</xdr:colOff>
      <xdr:row>35</xdr:row>
      <xdr:rowOff>225599</xdr:rowOff>
    </xdr:to>
    <xdr:pic>
      <xdr:nvPicPr>
        <xdr:cNvPr id="17" name="Grafik 16" descr="Fußabdrücke mit einfarbiger Füllung">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95223" y="4905203"/>
          <a:ext cx="222319" cy="187036"/>
        </a:xfrm>
        <a:prstGeom prst="rect">
          <a:avLst/>
        </a:prstGeom>
      </xdr:spPr>
    </xdr:pic>
    <xdr:clientData/>
  </xdr:twoCellAnchor>
  <xdr:twoCellAnchor editAs="oneCell">
    <xdr:from>
      <xdr:col>1</xdr:col>
      <xdr:colOff>1277</xdr:colOff>
      <xdr:row>44</xdr:row>
      <xdr:rowOff>147857</xdr:rowOff>
    </xdr:from>
    <xdr:to>
      <xdr:col>2</xdr:col>
      <xdr:colOff>35219</xdr:colOff>
      <xdr:row>45</xdr:row>
      <xdr:rowOff>225008</xdr:rowOff>
    </xdr:to>
    <xdr:pic>
      <xdr:nvPicPr>
        <xdr:cNvPr id="18" name="Grafik 17" descr="Kreise mit Pfeilen mit einfarbiger Füllung">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84157" y="6289577"/>
          <a:ext cx="244762" cy="232726"/>
        </a:xfrm>
        <a:prstGeom prst="rect">
          <a:avLst/>
        </a:prstGeom>
      </xdr:spPr>
    </xdr:pic>
    <xdr:clientData/>
  </xdr:twoCellAnchor>
  <xdr:twoCellAnchor editAs="oneCell">
    <xdr:from>
      <xdr:col>0</xdr:col>
      <xdr:colOff>58559</xdr:colOff>
      <xdr:row>0</xdr:row>
      <xdr:rowOff>52159</xdr:rowOff>
    </xdr:from>
    <xdr:to>
      <xdr:col>2</xdr:col>
      <xdr:colOff>530418</xdr:colOff>
      <xdr:row>0</xdr:row>
      <xdr:rowOff>340274</xdr:rowOff>
    </xdr:to>
    <xdr:pic>
      <xdr:nvPicPr>
        <xdr:cNvPr id="20" name="Grafik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8559" y="52159"/>
          <a:ext cx="882069" cy="276685"/>
        </a:xfrm>
        <a:prstGeom prst="rect">
          <a:avLst/>
        </a:prstGeom>
      </xdr:spPr>
    </xdr:pic>
    <xdr:clientData/>
  </xdr:twoCellAnchor>
  <xdr:twoCellAnchor>
    <xdr:from>
      <xdr:col>12</xdr:col>
      <xdr:colOff>40250</xdr:colOff>
      <xdr:row>100</xdr:row>
      <xdr:rowOff>116821</xdr:rowOff>
    </xdr:from>
    <xdr:to>
      <xdr:col>15</xdr:col>
      <xdr:colOff>0</xdr:colOff>
      <xdr:row>102</xdr:row>
      <xdr:rowOff>374786</xdr:rowOff>
    </xdr:to>
    <xdr:graphicFrame macro="">
      <xdr:nvGraphicFramePr>
        <xdr:cNvPr id="21" name="Diagramm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xdr:col>
      <xdr:colOff>14147</xdr:colOff>
      <xdr:row>12</xdr:row>
      <xdr:rowOff>132498</xdr:rowOff>
    </xdr:from>
    <xdr:ext cx="232439" cy="229775"/>
    <xdr:pic>
      <xdr:nvPicPr>
        <xdr:cNvPr id="22" name="Grafik 21" descr="Puzzleteile mit einfarbiger Füllung">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97027" y="2159418"/>
          <a:ext cx="232439" cy="229775"/>
        </a:xfrm>
        <a:prstGeom prst="rect">
          <a:avLst/>
        </a:prstGeom>
      </xdr:spPr>
    </xdr:pic>
    <xdr:clientData/>
  </xdr:oneCellAnchor>
  <xdr:twoCellAnchor editAs="oneCell">
    <xdr:from>
      <xdr:col>1</xdr:col>
      <xdr:colOff>35169</xdr:colOff>
      <xdr:row>39</xdr:row>
      <xdr:rowOff>13926</xdr:rowOff>
    </xdr:from>
    <xdr:to>
      <xdr:col>1</xdr:col>
      <xdr:colOff>225428</xdr:colOff>
      <xdr:row>39</xdr:row>
      <xdr:rowOff>224847</xdr:rowOff>
    </xdr:to>
    <xdr:pic>
      <xdr:nvPicPr>
        <xdr:cNvPr id="23" name="Grafik 22" descr="Shuffle mit einfarbiger Füllung">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18049" y="5637486"/>
          <a:ext cx="190259" cy="207746"/>
        </a:xfrm>
        <a:prstGeom prst="rect">
          <a:avLst/>
        </a:prstGeom>
      </xdr:spPr>
    </xdr:pic>
    <xdr:clientData/>
  </xdr:twoCellAnchor>
  <xdr:twoCellAnchor>
    <xdr:from>
      <xdr:col>0</xdr:col>
      <xdr:colOff>-1838612401</xdr:colOff>
      <xdr:row>32</xdr:row>
      <xdr:rowOff>45001</xdr:rowOff>
    </xdr:from>
    <xdr:to>
      <xdr:col>0</xdr:col>
      <xdr:colOff>-1784828302</xdr:colOff>
      <xdr:row>32</xdr:row>
      <xdr:rowOff>45001</xdr:rowOff>
    </xdr:to>
    <xdr:grpSp>
      <xdr:nvGrpSpPr>
        <xdr:cNvPr id="24" name="Gruppieren 23">
          <a:extLst>
            <a:ext uri="{FF2B5EF4-FFF2-40B4-BE49-F238E27FC236}">
              <a16:creationId xmlns:a16="http://schemas.microsoft.com/office/drawing/2014/main" id="{00000000-0008-0000-0500-000018000000}"/>
            </a:ext>
          </a:extLst>
        </xdr:cNvPr>
        <xdr:cNvGrpSpPr/>
      </xdr:nvGrpSpPr>
      <xdr:grpSpPr>
        <a:xfrm>
          <a:off x="-1838612401" y="4424311"/>
          <a:ext cx="53784099" cy="0"/>
          <a:chOff x="-1838093578" y="4434823"/>
          <a:chExt cx="54288806" cy="75310"/>
        </a:xfrm>
      </xdr:grpSpPr>
      <xdr:sp macro="" textlink="'0-Quoten'!$E$63">
        <xdr:nvSpPr>
          <xdr:cNvPr id="25" name="Textfeld 24">
            <a:extLst>
              <a:ext uri="{FF2B5EF4-FFF2-40B4-BE49-F238E27FC236}">
                <a16:creationId xmlns:a16="http://schemas.microsoft.com/office/drawing/2014/main" id="{00000000-0008-0000-0500-000019000000}"/>
              </a:ext>
            </a:extLst>
          </xdr:cNvPr>
          <xdr:cNvSpPr txBox="1"/>
        </xdr:nvSpPr>
        <xdr:spPr>
          <a:xfrm>
            <a:off x="-1838093578" y="4434823"/>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26" name="Textfeld 25">
            <a:extLst>
              <a:ext uri="{FF2B5EF4-FFF2-40B4-BE49-F238E27FC236}">
                <a16:creationId xmlns:a16="http://schemas.microsoft.com/office/drawing/2014/main" id="{00000000-0008-0000-0500-00001A000000}"/>
              </a:ext>
            </a:extLst>
          </xdr:cNvPr>
          <xdr:cNvSpPr txBox="1"/>
        </xdr:nvSpPr>
        <xdr:spPr>
          <a:xfrm>
            <a:off x="-1784117767" y="4510133"/>
            <a:ext cx="31299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xdr:twoCellAnchor editAs="oneCell">
    <xdr:from>
      <xdr:col>1</xdr:col>
      <xdr:colOff>33841</xdr:colOff>
      <xdr:row>63</xdr:row>
      <xdr:rowOff>11782</xdr:rowOff>
    </xdr:from>
    <xdr:to>
      <xdr:col>1</xdr:col>
      <xdr:colOff>225136</xdr:colOff>
      <xdr:row>63</xdr:row>
      <xdr:rowOff>225542</xdr:rowOff>
    </xdr:to>
    <xdr:pic>
      <xdr:nvPicPr>
        <xdr:cNvPr id="27" name="Grafik 26" descr="Cloudcomputing mit einfarbiger Füllung">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216721" y="8500462"/>
          <a:ext cx="191295" cy="195980"/>
        </a:xfrm>
        <a:prstGeom prst="rect">
          <a:avLst/>
        </a:prstGeom>
      </xdr:spPr>
    </xdr:pic>
    <xdr:clientData/>
  </xdr:twoCellAnchor>
  <xdr:twoCellAnchor>
    <xdr:from>
      <xdr:col>12</xdr:col>
      <xdr:colOff>275792</xdr:colOff>
      <xdr:row>19</xdr:row>
      <xdr:rowOff>61159</xdr:rowOff>
    </xdr:from>
    <xdr:to>
      <xdr:col>14</xdr:col>
      <xdr:colOff>22649</xdr:colOff>
      <xdr:row>24</xdr:row>
      <xdr:rowOff>29668</xdr:rowOff>
    </xdr:to>
    <xdr:grpSp>
      <xdr:nvGrpSpPr>
        <xdr:cNvPr id="29" name="Gruppieren 28">
          <a:extLst>
            <a:ext uri="{FF2B5EF4-FFF2-40B4-BE49-F238E27FC236}">
              <a16:creationId xmlns:a16="http://schemas.microsoft.com/office/drawing/2014/main" id="{00000000-0008-0000-0500-00001D000000}"/>
            </a:ext>
          </a:extLst>
        </xdr:cNvPr>
        <xdr:cNvGrpSpPr/>
      </xdr:nvGrpSpPr>
      <xdr:grpSpPr>
        <a:xfrm>
          <a:off x="5916344" y="3021573"/>
          <a:ext cx="504477" cy="450233"/>
          <a:chOff x="3577324" y="2802353"/>
          <a:chExt cx="484120" cy="59839218"/>
        </a:xfrm>
      </xdr:grpSpPr>
      <xdr:sp macro="" textlink="'0-Quoten'!E43">
        <xdr:nvSpPr>
          <xdr:cNvPr id="30" name="Textfeld 29">
            <a:extLst>
              <a:ext uri="{FF2B5EF4-FFF2-40B4-BE49-F238E27FC236}">
                <a16:creationId xmlns:a16="http://schemas.microsoft.com/office/drawing/2014/main" id="{00000000-0008-0000-0500-00001E000000}"/>
              </a:ext>
            </a:extLst>
          </xdr:cNvPr>
          <xdr:cNvSpPr txBox="1"/>
        </xdr:nvSpPr>
        <xdr:spPr>
          <a:xfrm>
            <a:off x="3577324" y="3383289"/>
            <a:ext cx="388014" cy="342243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D0C0B3E5-D1EA-4B04-B18C-38B177F33D02}" type="TxLink">
              <a:rPr lang="en-US" sz="1100" b="1" i="0" u="none" strike="noStrike">
                <a:solidFill>
                  <a:srgbClr val="387025"/>
                </a:solidFill>
                <a:latin typeface="Arial"/>
                <a:cs typeface="Arial"/>
              </a:rPr>
              <a:pPr/>
              <a:t>75</a:t>
            </a:fld>
            <a:endParaRPr lang="de-DE" sz="1000" b="1">
              <a:solidFill>
                <a:schemeClr val="accent5">
                  <a:lumMod val="50000"/>
                </a:schemeClr>
              </a:solidFill>
            </a:endParaRPr>
          </a:p>
        </xdr:txBody>
      </xdr:sp>
      <xdr:sp macro="" textlink="">
        <xdr:nvSpPr>
          <xdr:cNvPr id="31" name="Textfeld 30">
            <a:extLst>
              <a:ext uri="{FF2B5EF4-FFF2-40B4-BE49-F238E27FC236}">
                <a16:creationId xmlns:a16="http://schemas.microsoft.com/office/drawing/2014/main" id="{00000000-0008-0000-0500-00001F000000}"/>
              </a:ext>
            </a:extLst>
          </xdr:cNvPr>
          <xdr:cNvSpPr txBox="1"/>
        </xdr:nvSpPr>
        <xdr:spPr>
          <a:xfrm>
            <a:off x="3756177" y="2802353"/>
            <a:ext cx="305267" cy="598392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a:solidFill>
                  <a:schemeClr val="accent5">
                    <a:lumMod val="50000"/>
                  </a:schemeClr>
                </a:solidFill>
                <a:latin typeface="Arial"/>
                <a:cs typeface="Arial"/>
              </a:rPr>
              <a:t>%</a:t>
            </a:r>
          </a:p>
          <a:p>
            <a:endParaRPr lang="de-DE" sz="1100" b="1">
              <a:solidFill>
                <a:schemeClr val="accent5">
                  <a:lumMod val="50000"/>
                </a:schemeClr>
              </a:solidFill>
            </a:endParaRPr>
          </a:p>
        </xdr:txBody>
      </xdr:sp>
    </xdr:grpSp>
    <xdr:clientData/>
  </xdr:twoCellAnchor>
  <xdr:twoCellAnchor>
    <xdr:from>
      <xdr:col>12</xdr:col>
      <xdr:colOff>270371</xdr:colOff>
      <xdr:row>51</xdr:row>
      <xdr:rowOff>28682</xdr:rowOff>
    </xdr:from>
    <xdr:to>
      <xdr:col>14</xdr:col>
      <xdr:colOff>3153</xdr:colOff>
      <xdr:row>55</xdr:row>
      <xdr:rowOff>49214</xdr:rowOff>
    </xdr:to>
    <xdr:grpSp>
      <xdr:nvGrpSpPr>
        <xdr:cNvPr id="35" name="Gruppieren 34">
          <a:extLst>
            <a:ext uri="{FF2B5EF4-FFF2-40B4-BE49-F238E27FC236}">
              <a16:creationId xmlns:a16="http://schemas.microsoft.com/office/drawing/2014/main" id="{00000000-0008-0000-0500-000023000000}"/>
            </a:ext>
          </a:extLst>
        </xdr:cNvPr>
        <xdr:cNvGrpSpPr/>
      </xdr:nvGrpSpPr>
      <xdr:grpSpPr>
        <a:xfrm>
          <a:off x="5910923" y="7206372"/>
          <a:ext cx="490402" cy="405911"/>
          <a:chOff x="3577324" y="3383137"/>
          <a:chExt cx="477259" cy="55657587"/>
        </a:xfrm>
      </xdr:grpSpPr>
      <xdr:sp macro="" textlink="'0-Quoten'!E84">
        <xdr:nvSpPr>
          <xdr:cNvPr id="36" name="Textfeld 35">
            <a:extLst>
              <a:ext uri="{FF2B5EF4-FFF2-40B4-BE49-F238E27FC236}">
                <a16:creationId xmlns:a16="http://schemas.microsoft.com/office/drawing/2014/main" id="{00000000-0008-0000-0500-000024000000}"/>
              </a:ext>
            </a:extLst>
          </xdr:cNvPr>
          <xdr:cNvSpPr txBox="1"/>
        </xdr:nvSpPr>
        <xdr:spPr>
          <a:xfrm>
            <a:off x="3577324" y="3383137"/>
            <a:ext cx="388014" cy="353085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96949B80-CF25-4F2F-8AFA-B2968B0AB7BB}" type="TxLink">
              <a:rPr lang="en-US" sz="1100" b="1" i="0" u="none" strike="noStrike">
                <a:solidFill>
                  <a:srgbClr val="387025"/>
                </a:solidFill>
                <a:latin typeface="Arial"/>
                <a:cs typeface="Arial"/>
              </a:rPr>
              <a:pPr/>
              <a:t>46</a:t>
            </a:fld>
            <a:endParaRPr lang="de-DE" sz="1000" b="1">
              <a:solidFill>
                <a:schemeClr val="accent5">
                  <a:lumMod val="50000"/>
                </a:schemeClr>
              </a:solidFill>
            </a:endParaRPr>
          </a:p>
        </xdr:txBody>
      </xdr:sp>
      <xdr:sp macro="" textlink="">
        <xdr:nvSpPr>
          <xdr:cNvPr id="37" name="Textfeld 36">
            <a:extLst>
              <a:ext uri="{FF2B5EF4-FFF2-40B4-BE49-F238E27FC236}">
                <a16:creationId xmlns:a16="http://schemas.microsoft.com/office/drawing/2014/main" id="{00000000-0008-0000-0500-000025000000}"/>
              </a:ext>
            </a:extLst>
          </xdr:cNvPr>
          <xdr:cNvSpPr txBox="1"/>
        </xdr:nvSpPr>
        <xdr:spPr>
          <a:xfrm>
            <a:off x="3756178" y="4112055"/>
            <a:ext cx="298405" cy="54928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twoCellAnchor editAs="oneCell">
    <xdr:from>
      <xdr:col>13</xdr:col>
      <xdr:colOff>45110</xdr:colOff>
      <xdr:row>63</xdr:row>
      <xdr:rowOff>220018</xdr:rowOff>
    </xdr:from>
    <xdr:to>
      <xdr:col>14</xdr:col>
      <xdr:colOff>263973</xdr:colOff>
      <xdr:row>68</xdr:row>
      <xdr:rowOff>78180</xdr:rowOff>
    </xdr:to>
    <xdr:pic>
      <xdr:nvPicPr>
        <xdr:cNvPr id="2" name="Grafik 1" descr="QR-Code Silhouett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6022869" y="8540708"/>
          <a:ext cx="634196" cy="651518"/>
        </a:xfrm>
        <a:prstGeom prst="rect">
          <a:avLst/>
        </a:prstGeom>
      </xdr:spPr>
    </xdr:pic>
    <xdr:clientData fLocksWithSheet="0"/>
  </xdr:twoCellAnchor>
  <mc:AlternateContent xmlns:mc="http://schemas.openxmlformats.org/markup-compatibility/2006">
    <mc:Choice xmlns:a14="http://schemas.microsoft.com/office/drawing/2010/main" Requires="a14">
      <xdr:twoCellAnchor editAs="oneCell">
        <xdr:from>
          <xdr:col>1</xdr:col>
          <xdr:colOff>25400</xdr:colOff>
          <xdr:row>69</xdr:row>
          <xdr:rowOff>12700</xdr:rowOff>
        </xdr:from>
        <xdr:to>
          <xdr:col>2</xdr:col>
          <xdr:colOff>0</xdr:colOff>
          <xdr:row>70</xdr:row>
          <xdr:rowOff>0</xdr:rowOff>
        </xdr:to>
        <xdr:sp macro="" textlink="">
          <xdr:nvSpPr>
            <xdr:cNvPr id="60427" name="Check Box 11" hidden="1">
              <a:extLst>
                <a:ext uri="{63B3BB69-23CF-44E3-9099-C40C66FF867C}">
                  <a14:compatExt spid="_x0000_s60427"/>
                </a:ext>
                <a:ext uri="{FF2B5EF4-FFF2-40B4-BE49-F238E27FC236}">
                  <a16:creationId xmlns:a16="http://schemas.microsoft.com/office/drawing/2014/main" id="{00000000-0008-0000-0500-00000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558800</xdr:colOff>
          <xdr:row>69</xdr:row>
          <xdr:rowOff>12700</xdr:rowOff>
        </xdr:from>
        <xdr:to>
          <xdr:col>4</xdr:col>
          <xdr:colOff>0</xdr:colOff>
          <xdr:row>70</xdr:row>
          <xdr:rowOff>0</xdr:rowOff>
        </xdr:to>
        <xdr:sp macro="" textlink="">
          <xdr:nvSpPr>
            <xdr:cNvPr id="60428" name="Check Box 12" hidden="1">
              <a:extLst>
                <a:ext uri="{63B3BB69-23CF-44E3-9099-C40C66FF867C}">
                  <a14:compatExt spid="_x0000_s60428"/>
                </a:ext>
                <a:ext uri="{FF2B5EF4-FFF2-40B4-BE49-F238E27FC236}">
                  <a16:creationId xmlns:a16="http://schemas.microsoft.com/office/drawing/2014/main" id="{00000000-0008-0000-0500-00000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69</xdr:row>
          <xdr:rowOff>12700</xdr:rowOff>
        </xdr:from>
        <xdr:to>
          <xdr:col>6</xdr:col>
          <xdr:colOff>609600</xdr:colOff>
          <xdr:row>70</xdr:row>
          <xdr:rowOff>0</xdr:rowOff>
        </xdr:to>
        <xdr:sp macro="" textlink="">
          <xdr:nvSpPr>
            <xdr:cNvPr id="60429" name="Check Box 13" hidden="1">
              <a:extLst>
                <a:ext uri="{63B3BB69-23CF-44E3-9099-C40C66FF867C}">
                  <a14:compatExt spid="_x0000_s60429"/>
                </a:ext>
                <a:ext uri="{FF2B5EF4-FFF2-40B4-BE49-F238E27FC236}">
                  <a16:creationId xmlns:a16="http://schemas.microsoft.com/office/drawing/2014/main" id="{00000000-0008-0000-0500-00000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69</xdr:row>
          <xdr:rowOff>12700</xdr:rowOff>
        </xdr:from>
        <xdr:to>
          <xdr:col>8</xdr:col>
          <xdr:colOff>342900</xdr:colOff>
          <xdr:row>70</xdr:row>
          <xdr:rowOff>0</xdr:rowOff>
        </xdr:to>
        <xdr:sp macro="" textlink="">
          <xdr:nvSpPr>
            <xdr:cNvPr id="60430" name="Check Box 14" hidden="1">
              <a:extLst>
                <a:ext uri="{63B3BB69-23CF-44E3-9099-C40C66FF867C}">
                  <a14:compatExt spid="_x0000_s60430"/>
                </a:ext>
                <a:ext uri="{FF2B5EF4-FFF2-40B4-BE49-F238E27FC236}">
                  <a16:creationId xmlns:a16="http://schemas.microsoft.com/office/drawing/2014/main" id="{00000000-0008-0000-0500-00000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533400</xdr:colOff>
          <xdr:row>69</xdr:row>
          <xdr:rowOff>31750</xdr:rowOff>
        </xdr:from>
        <xdr:to>
          <xdr:col>9</xdr:col>
          <xdr:colOff>723900</xdr:colOff>
          <xdr:row>69</xdr:row>
          <xdr:rowOff>165100</xdr:rowOff>
        </xdr:to>
        <xdr:sp macro="" textlink="">
          <xdr:nvSpPr>
            <xdr:cNvPr id="60431" name="Check Box 15" hidden="1">
              <a:extLst>
                <a:ext uri="{63B3BB69-23CF-44E3-9099-C40C66FF867C}">
                  <a14:compatExt spid="_x0000_s60431"/>
                </a:ext>
                <a:ext uri="{FF2B5EF4-FFF2-40B4-BE49-F238E27FC236}">
                  <a16:creationId xmlns:a16="http://schemas.microsoft.com/office/drawing/2014/main" id="{00000000-0008-0000-0500-00000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5256</xdr:colOff>
      <xdr:row>69</xdr:row>
      <xdr:rowOff>23572</xdr:rowOff>
    </xdr:from>
    <xdr:ext cx="186333" cy="150599"/>
    <xdr:pic>
      <xdr:nvPicPr>
        <xdr:cNvPr id="6" name="Grafik 5" descr="Signal mit einfarbiger Füllun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3986" y="9463526"/>
          <a:ext cx="186333" cy="1505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12</xdr:col>
      <xdr:colOff>91466</xdr:colOff>
      <xdr:row>16</xdr:row>
      <xdr:rowOff>74531</xdr:rowOff>
    </xdr:from>
    <xdr:to>
      <xdr:col>13</xdr:col>
      <xdr:colOff>361441</xdr:colOff>
      <xdr:row>24</xdr:row>
      <xdr:rowOff>18326</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262312</xdr:colOff>
      <xdr:row>29</xdr:row>
      <xdr:rowOff>17350</xdr:rowOff>
    </xdr:from>
    <xdr:to>
      <xdr:col>15</xdr:col>
      <xdr:colOff>41031</xdr:colOff>
      <xdr:row>39</xdr:row>
      <xdr:rowOff>93784</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170820</xdr:colOff>
      <xdr:row>51</xdr:row>
      <xdr:rowOff>18736</xdr:rowOff>
    </xdr:from>
    <xdr:to>
      <xdr:col>14</xdr:col>
      <xdr:colOff>120998</xdr:colOff>
      <xdr:row>62</xdr:row>
      <xdr:rowOff>35119</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190091</xdr:colOff>
      <xdr:row>13</xdr:row>
      <xdr:rowOff>62734</xdr:rowOff>
    </xdr:from>
    <xdr:to>
      <xdr:col>6</xdr:col>
      <xdr:colOff>931311</xdr:colOff>
      <xdr:row>27</xdr:row>
      <xdr:rowOff>77903</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46606</xdr:colOff>
      <xdr:row>13</xdr:row>
      <xdr:rowOff>237114</xdr:rowOff>
    </xdr:from>
    <xdr:to>
      <xdr:col>7</xdr:col>
      <xdr:colOff>48925</xdr:colOff>
      <xdr:row>40</xdr:row>
      <xdr:rowOff>21020</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18408</xdr:colOff>
      <xdr:row>3</xdr:row>
      <xdr:rowOff>10681</xdr:rowOff>
    </xdr:from>
    <xdr:to>
      <xdr:col>1</xdr:col>
      <xdr:colOff>238991</xdr:colOff>
      <xdr:row>3</xdr:row>
      <xdr:rowOff>211282</xdr:rowOff>
    </xdr:to>
    <xdr:pic>
      <xdr:nvPicPr>
        <xdr:cNvPr id="9" name="Grafik 8" descr="Informationen mit einfarbiger Füllung">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01288" y="711721"/>
          <a:ext cx="220583" cy="200601"/>
        </a:xfrm>
        <a:prstGeom prst="rect">
          <a:avLst/>
        </a:prstGeom>
      </xdr:spPr>
    </xdr:pic>
    <xdr:clientData/>
  </xdr:twoCellAnchor>
  <xdr:twoCellAnchor editAs="oneCell">
    <xdr:from>
      <xdr:col>1</xdr:col>
      <xdr:colOff>12343</xdr:colOff>
      <xdr:row>40</xdr:row>
      <xdr:rowOff>20783</xdr:rowOff>
    </xdr:from>
    <xdr:to>
      <xdr:col>1</xdr:col>
      <xdr:colOff>237290</xdr:colOff>
      <xdr:row>40</xdr:row>
      <xdr:rowOff>207819</xdr:rowOff>
    </xdr:to>
    <xdr:pic>
      <xdr:nvPicPr>
        <xdr:cNvPr id="10" name="Grafik 9" descr="Fußabdrücke mit einfarbiger Füllung">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95223" y="4981403"/>
          <a:ext cx="224947" cy="187036"/>
        </a:xfrm>
        <a:prstGeom prst="rect">
          <a:avLst/>
        </a:prstGeom>
      </xdr:spPr>
    </xdr:pic>
    <xdr:clientData/>
  </xdr:twoCellAnchor>
  <xdr:twoCellAnchor editAs="oneCell">
    <xdr:from>
      <xdr:col>1</xdr:col>
      <xdr:colOff>1277</xdr:colOff>
      <xdr:row>48</xdr:row>
      <xdr:rowOff>1255</xdr:rowOff>
    </xdr:from>
    <xdr:to>
      <xdr:col>2</xdr:col>
      <xdr:colOff>6929</xdr:colOff>
      <xdr:row>49</xdr:row>
      <xdr:rowOff>10454</xdr:rowOff>
    </xdr:to>
    <xdr:pic>
      <xdr:nvPicPr>
        <xdr:cNvPr id="11" name="Grafik 10" descr="Kreise mit Pfeilen mit einfarbiger Füllung">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82252" y="6383005"/>
          <a:ext cx="253302" cy="237799"/>
        </a:xfrm>
        <a:prstGeom prst="rect">
          <a:avLst/>
        </a:prstGeom>
      </xdr:spPr>
    </xdr:pic>
    <xdr:clientData/>
  </xdr:twoCellAnchor>
  <xdr:twoCellAnchor editAs="oneCell">
    <xdr:from>
      <xdr:col>13</xdr:col>
      <xdr:colOff>102420</xdr:colOff>
      <xdr:row>66</xdr:row>
      <xdr:rowOff>22348</xdr:rowOff>
    </xdr:from>
    <xdr:to>
      <xdr:col>14</xdr:col>
      <xdr:colOff>181033</xdr:colOff>
      <xdr:row>70</xdr:row>
      <xdr:rowOff>114755</xdr:rowOff>
    </xdr:to>
    <xdr:pic>
      <xdr:nvPicPr>
        <xdr:cNvPr id="12" name="Grafik 11" descr="QR-Code Silhouette">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999128" y="8779486"/>
          <a:ext cx="594428" cy="631669"/>
        </a:xfrm>
        <a:prstGeom prst="rect">
          <a:avLst/>
        </a:prstGeom>
      </xdr:spPr>
    </xdr:pic>
    <xdr:clientData/>
  </xdr:twoCellAnchor>
  <xdr:twoCellAnchor editAs="oneCell">
    <xdr:from>
      <xdr:col>0</xdr:col>
      <xdr:colOff>58559</xdr:colOff>
      <xdr:row>0</xdr:row>
      <xdr:rowOff>52159</xdr:rowOff>
    </xdr:from>
    <xdr:to>
      <xdr:col>2</xdr:col>
      <xdr:colOff>518638</xdr:colOff>
      <xdr:row>0</xdr:row>
      <xdr:rowOff>328844</xdr:rowOff>
    </xdr:to>
    <xdr:pic>
      <xdr:nvPicPr>
        <xdr:cNvPr id="13" name="Grafik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8559" y="52159"/>
          <a:ext cx="886799" cy="276685"/>
        </a:xfrm>
        <a:prstGeom prst="rect">
          <a:avLst/>
        </a:prstGeom>
      </xdr:spPr>
    </xdr:pic>
    <xdr:clientData/>
  </xdr:twoCellAnchor>
  <xdr:twoCellAnchor>
    <xdr:from>
      <xdr:col>12</xdr:col>
      <xdr:colOff>40250</xdr:colOff>
      <xdr:row>100</xdr:row>
      <xdr:rowOff>116821</xdr:rowOff>
    </xdr:from>
    <xdr:to>
      <xdr:col>15</xdr:col>
      <xdr:colOff>0</xdr:colOff>
      <xdr:row>102</xdr:row>
      <xdr:rowOff>374786</xdr:rowOff>
    </xdr:to>
    <xdr:graphicFrame macro="">
      <xdr:nvGraphicFramePr>
        <xdr:cNvPr id="14" name="Diagramm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14147</xdr:colOff>
      <xdr:row>12</xdr:row>
      <xdr:rowOff>132498</xdr:rowOff>
    </xdr:from>
    <xdr:ext cx="232439" cy="229775"/>
    <xdr:pic>
      <xdr:nvPicPr>
        <xdr:cNvPr id="15" name="Grafik 14" descr="Puzzleteile mit einfarbiger Füllung">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97027" y="2159418"/>
          <a:ext cx="232439" cy="229775"/>
        </a:xfrm>
        <a:prstGeom prst="rect">
          <a:avLst/>
        </a:prstGeom>
      </xdr:spPr>
    </xdr:pic>
    <xdr:clientData/>
  </xdr:oneCellAnchor>
  <xdr:twoCellAnchor editAs="oneCell">
    <xdr:from>
      <xdr:col>1</xdr:col>
      <xdr:colOff>35169</xdr:colOff>
      <xdr:row>44</xdr:row>
      <xdr:rowOff>13926</xdr:rowOff>
    </xdr:from>
    <xdr:to>
      <xdr:col>1</xdr:col>
      <xdr:colOff>225428</xdr:colOff>
      <xdr:row>44</xdr:row>
      <xdr:rowOff>221672</xdr:rowOff>
    </xdr:to>
    <xdr:pic>
      <xdr:nvPicPr>
        <xdr:cNvPr id="16" name="Grafik 15" descr="Shuffle mit einfarbiger Füllung">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218049" y="5675586"/>
          <a:ext cx="190259" cy="207746"/>
        </a:xfrm>
        <a:prstGeom prst="rect">
          <a:avLst/>
        </a:prstGeom>
      </xdr:spPr>
    </xdr:pic>
    <xdr:clientData/>
  </xdr:twoCellAnchor>
  <xdr:twoCellAnchor>
    <xdr:from>
      <xdr:col>0</xdr:col>
      <xdr:colOff>-1801304355</xdr:colOff>
      <xdr:row>40</xdr:row>
      <xdr:rowOff>226851</xdr:rowOff>
    </xdr:from>
    <xdr:to>
      <xdr:col>0</xdr:col>
      <xdr:colOff>-1742963439</xdr:colOff>
      <xdr:row>40</xdr:row>
      <xdr:rowOff>226851</xdr:rowOff>
    </xdr:to>
    <xdr:grpSp>
      <xdr:nvGrpSpPr>
        <xdr:cNvPr id="17" name="Gruppieren 16">
          <a:extLst>
            <a:ext uri="{FF2B5EF4-FFF2-40B4-BE49-F238E27FC236}">
              <a16:creationId xmlns:a16="http://schemas.microsoft.com/office/drawing/2014/main" id="{00000000-0008-0000-0600-000011000000}"/>
            </a:ext>
          </a:extLst>
        </xdr:cNvPr>
        <xdr:cNvGrpSpPr/>
      </xdr:nvGrpSpPr>
      <xdr:grpSpPr>
        <a:xfrm>
          <a:off x="-1801304355" y="5291910"/>
          <a:ext cx="58340916" cy="0"/>
          <a:chOff x="-1800437082" y="5316224"/>
          <a:chExt cx="58879607" cy="75310"/>
        </a:xfrm>
      </xdr:grpSpPr>
      <xdr:sp macro="" textlink="'0-Quoten'!$E$63">
        <xdr:nvSpPr>
          <xdr:cNvPr id="18" name="Textfeld 17">
            <a:extLst>
              <a:ext uri="{FF2B5EF4-FFF2-40B4-BE49-F238E27FC236}">
                <a16:creationId xmlns:a16="http://schemas.microsoft.com/office/drawing/2014/main" id="{00000000-0008-0000-0600-000012000000}"/>
              </a:ext>
            </a:extLst>
          </xdr:cNvPr>
          <xdr:cNvSpPr txBox="1"/>
        </xdr:nvSpPr>
        <xdr:spPr>
          <a:xfrm>
            <a:off x="-1800437082" y="5316224"/>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19" name="Textfeld 18">
            <a:extLst>
              <a:ext uri="{FF2B5EF4-FFF2-40B4-BE49-F238E27FC236}">
                <a16:creationId xmlns:a16="http://schemas.microsoft.com/office/drawing/2014/main" id="{00000000-0008-0000-0600-000013000000}"/>
              </a:ext>
            </a:extLst>
          </xdr:cNvPr>
          <xdr:cNvSpPr txBox="1"/>
        </xdr:nvSpPr>
        <xdr:spPr>
          <a:xfrm>
            <a:off x="-1741870423" y="5391534"/>
            <a:ext cx="312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44450</xdr:colOff>
          <xdr:row>71</xdr:row>
          <xdr:rowOff>6350</xdr:rowOff>
        </xdr:from>
        <xdr:to>
          <xdr:col>2</xdr:col>
          <xdr:colOff>107950</xdr:colOff>
          <xdr:row>71</xdr:row>
          <xdr:rowOff>165100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6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501650</xdr:colOff>
          <xdr:row>71</xdr:row>
          <xdr:rowOff>6350</xdr:rowOff>
        </xdr:from>
        <xdr:to>
          <xdr:col>4</xdr:col>
          <xdr:colOff>184150</xdr:colOff>
          <xdr:row>71</xdr:row>
          <xdr:rowOff>165100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6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33841</xdr:colOff>
      <xdr:row>65</xdr:row>
      <xdr:rowOff>11782</xdr:rowOff>
    </xdr:from>
    <xdr:to>
      <xdr:col>1</xdr:col>
      <xdr:colOff>225136</xdr:colOff>
      <xdr:row>65</xdr:row>
      <xdr:rowOff>207762</xdr:rowOff>
    </xdr:to>
    <xdr:pic>
      <xdr:nvPicPr>
        <xdr:cNvPr id="20" name="Grafik 19" descr="Cloudcomputing mit einfarbiger Füllung">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16721" y="8508082"/>
          <a:ext cx="191295" cy="1959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482600</xdr:colOff>
          <xdr:row>71</xdr:row>
          <xdr:rowOff>6350</xdr:rowOff>
        </xdr:from>
        <xdr:to>
          <xdr:col>6</xdr:col>
          <xdr:colOff>800100</xdr:colOff>
          <xdr:row>71</xdr:row>
          <xdr:rowOff>158750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6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71</xdr:row>
          <xdr:rowOff>12700</xdr:rowOff>
        </xdr:from>
        <xdr:to>
          <xdr:col>8</xdr:col>
          <xdr:colOff>431800</xdr:colOff>
          <xdr:row>71</xdr:row>
          <xdr:rowOff>177800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6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527050</xdr:colOff>
          <xdr:row>70</xdr:row>
          <xdr:rowOff>120650</xdr:rowOff>
        </xdr:from>
        <xdr:to>
          <xdr:col>10</xdr:col>
          <xdr:colOff>120650</xdr:colOff>
          <xdr:row>71</xdr:row>
          <xdr:rowOff>184150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6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0">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1371600</xdr:colOff>
      <xdr:row>71</xdr:row>
      <xdr:rowOff>26126</xdr:rowOff>
    </xdr:from>
    <xdr:to>
      <xdr:col>8</xdr:col>
      <xdr:colOff>1575247</xdr:colOff>
      <xdr:row>71</xdr:row>
      <xdr:rowOff>204281</xdr:rowOff>
    </xdr:to>
    <xdr:pic>
      <xdr:nvPicPr>
        <xdr:cNvPr id="26" name="Grafik 25" descr="Renoviertes Haus funkelnd mit einfarbiger Füllung">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4221480" y="9436826"/>
          <a:ext cx="0" cy="162915"/>
        </a:xfrm>
        <a:prstGeom prst="rect">
          <a:avLst/>
        </a:prstGeom>
      </xdr:spPr>
    </xdr:pic>
    <xdr:clientData/>
  </xdr:twoCellAnchor>
  <xdr:twoCellAnchor>
    <xdr:from>
      <xdr:col>11</xdr:col>
      <xdr:colOff>196513</xdr:colOff>
      <xdr:row>14</xdr:row>
      <xdr:rowOff>63989</xdr:rowOff>
    </xdr:from>
    <xdr:to>
      <xdr:col>14</xdr:col>
      <xdr:colOff>139904</xdr:colOff>
      <xdr:row>26</xdr:row>
      <xdr:rowOff>14321</xdr:rowOff>
    </xdr:to>
    <xdr:graphicFrame macro="">
      <xdr:nvGraphicFramePr>
        <xdr:cNvPr id="27" name="Diagramm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180061</xdr:colOff>
      <xdr:row>18</xdr:row>
      <xdr:rowOff>78175</xdr:rowOff>
    </xdr:from>
    <xdr:to>
      <xdr:col>13</xdr:col>
      <xdr:colOff>359869</xdr:colOff>
      <xdr:row>23</xdr:row>
      <xdr:rowOff>29100</xdr:rowOff>
    </xdr:to>
    <xdr:grpSp>
      <xdr:nvGrpSpPr>
        <xdr:cNvPr id="29" name="Gruppieren 28">
          <a:extLst>
            <a:ext uri="{FF2B5EF4-FFF2-40B4-BE49-F238E27FC236}">
              <a16:creationId xmlns:a16="http://schemas.microsoft.com/office/drawing/2014/main" id="{00000000-0008-0000-0600-00001D000000}"/>
            </a:ext>
          </a:extLst>
        </xdr:cNvPr>
        <xdr:cNvGrpSpPr/>
      </xdr:nvGrpSpPr>
      <xdr:grpSpPr>
        <a:xfrm>
          <a:off x="5700826" y="2931940"/>
          <a:ext cx="486102" cy="436513"/>
          <a:chOff x="3577324" y="2802353"/>
          <a:chExt cx="512607" cy="58810068"/>
        </a:xfrm>
      </xdr:grpSpPr>
      <xdr:sp macro="" textlink="'0-Quoten'!E43">
        <xdr:nvSpPr>
          <xdr:cNvPr id="30" name="Textfeld 29">
            <a:extLst>
              <a:ext uri="{FF2B5EF4-FFF2-40B4-BE49-F238E27FC236}">
                <a16:creationId xmlns:a16="http://schemas.microsoft.com/office/drawing/2014/main" id="{00000000-0008-0000-0600-00001E000000}"/>
              </a:ext>
            </a:extLst>
          </xdr:cNvPr>
          <xdr:cNvSpPr txBox="1"/>
        </xdr:nvSpPr>
        <xdr:spPr>
          <a:xfrm>
            <a:off x="3577324" y="3383069"/>
            <a:ext cx="388014" cy="37106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D0C0B3E5-D1EA-4B04-B18C-38B177F33D02}" type="TxLink">
              <a:rPr lang="en-US" sz="1100" b="1" i="0" u="none" strike="noStrike">
                <a:solidFill>
                  <a:srgbClr val="387025"/>
                </a:solidFill>
                <a:latin typeface="Arial"/>
                <a:cs typeface="Arial"/>
              </a:rPr>
              <a:pPr/>
              <a:t>75</a:t>
            </a:fld>
            <a:endParaRPr lang="de-DE" sz="1000" b="1">
              <a:solidFill>
                <a:schemeClr val="accent5">
                  <a:lumMod val="50000"/>
                </a:schemeClr>
              </a:solidFill>
            </a:endParaRPr>
          </a:p>
        </xdr:txBody>
      </xdr:sp>
      <xdr:sp macro="" textlink="">
        <xdr:nvSpPr>
          <xdr:cNvPr id="31" name="Textfeld 30">
            <a:extLst>
              <a:ext uri="{FF2B5EF4-FFF2-40B4-BE49-F238E27FC236}">
                <a16:creationId xmlns:a16="http://schemas.microsoft.com/office/drawing/2014/main" id="{00000000-0008-0000-0600-00001F000000}"/>
              </a:ext>
            </a:extLst>
          </xdr:cNvPr>
          <xdr:cNvSpPr txBox="1"/>
        </xdr:nvSpPr>
        <xdr:spPr>
          <a:xfrm>
            <a:off x="3761930" y="2802353"/>
            <a:ext cx="328001" cy="588100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i="0" u="none" strike="noStrike">
                <a:solidFill>
                  <a:schemeClr val="accent5">
                    <a:lumMod val="50000"/>
                  </a:schemeClr>
                </a:solidFill>
                <a:latin typeface="Arial"/>
                <a:cs typeface="Arial"/>
              </a:rPr>
              <a:t>%</a:t>
            </a:r>
          </a:p>
          <a:p>
            <a:endParaRPr lang="de-DE" sz="1100" b="1">
              <a:solidFill>
                <a:schemeClr val="accent5">
                  <a:lumMod val="50000"/>
                </a:schemeClr>
              </a:solidFill>
            </a:endParaRPr>
          </a:p>
        </xdr:txBody>
      </xdr:sp>
    </xdr:grpSp>
    <xdr:clientData/>
  </xdr:twoCellAnchor>
  <xdr:twoCellAnchor>
    <xdr:from>
      <xdr:col>12</xdr:col>
      <xdr:colOff>46263</xdr:colOff>
      <xdr:row>54</xdr:row>
      <xdr:rowOff>13609</xdr:rowOff>
    </xdr:from>
    <xdr:to>
      <xdr:col>13</xdr:col>
      <xdr:colOff>401410</xdr:colOff>
      <xdr:row>59</xdr:row>
      <xdr:rowOff>86181</xdr:rowOff>
    </xdr:to>
    <xdr:graphicFrame macro="">
      <xdr:nvGraphicFramePr>
        <xdr:cNvPr id="45068" name="Diagramm 45067">
          <a:extLst>
            <a:ext uri="{FF2B5EF4-FFF2-40B4-BE49-F238E27FC236}">
              <a16:creationId xmlns:a16="http://schemas.microsoft.com/office/drawing/2014/main" id="{00000000-0008-0000-0600-00000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141722</xdr:colOff>
      <xdr:row>55</xdr:row>
      <xdr:rowOff>22767</xdr:rowOff>
    </xdr:from>
    <xdr:to>
      <xdr:col>13</xdr:col>
      <xdr:colOff>304678</xdr:colOff>
      <xdr:row>59</xdr:row>
      <xdr:rowOff>41601</xdr:rowOff>
    </xdr:to>
    <xdr:grpSp>
      <xdr:nvGrpSpPr>
        <xdr:cNvPr id="45069" name="Gruppieren 45068">
          <a:extLst>
            <a:ext uri="{FF2B5EF4-FFF2-40B4-BE49-F238E27FC236}">
              <a16:creationId xmlns:a16="http://schemas.microsoft.com/office/drawing/2014/main" id="{00000000-0008-0000-0600-00000DB00000}"/>
            </a:ext>
          </a:extLst>
        </xdr:cNvPr>
        <xdr:cNvGrpSpPr/>
      </xdr:nvGrpSpPr>
      <xdr:grpSpPr>
        <a:xfrm>
          <a:off x="5662487" y="7381296"/>
          <a:ext cx="469250" cy="407305"/>
          <a:chOff x="3577324" y="3383137"/>
          <a:chExt cx="494786" cy="54631104"/>
        </a:xfrm>
      </xdr:grpSpPr>
      <xdr:sp macro="" textlink="'0-Quoten'!E84">
        <xdr:nvSpPr>
          <xdr:cNvPr id="45070" name="Textfeld 45069">
            <a:extLst>
              <a:ext uri="{FF2B5EF4-FFF2-40B4-BE49-F238E27FC236}">
                <a16:creationId xmlns:a16="http://schemas.microsoft.com/office/drawing/2014/main" id="{00000000-0008-0000-0600-00000EB00000}"/>
              </a:ext>
            </a:extLst>
          </xdr:cNvPr>
          <xdr:cNvSpPr txBox="1"/>
        </xdr:nvSpPr>
        <xdr:spPr>
          <a:xfrm>
            <a:off x="3577324" y="3383137"/>
            <a:ext cx="388014" cy="36578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96949B80-CF25-4F2F-8AFA-B2968B0AB7BB}" type="TxLink">
              <a:rPr lang="en-US" sz="1100" b="1" i="0" u="none" strike="noStrike">
                <a:solidFill>
                  <a:srgbClr val="387025"/>
                </a:solidFill>
                <a:latin typeface="Arial"/>
                <a:cs typeface="Arial"/>
              </a:rPr>
              <a:pPr/>
              <a:t>46</a:t>
            </a:fld>
            <a:endParaRPr lang="de-DE" sz="1000" b="1">
              <a:solidFill>
                <a:schemeClr val="accent5">
                  <a:lumMod val="50000"/>
                </a:schemeClr>
              </a:solidFill>
            </a:endParaRPr>
          </a:p>
        </xdr:txBody>
      </xdr:sp>
      <xdr:sp macro="" textlink="">
        <xdr:nvSpPr>
          <xdr:cNvPr id="45071" name="Textfeld 45070">
            <a:extLst>
              <a:ext uri="{FF2B5EF4-FFF2-40B4-BE49-F238E27FC236}">
                <a16:creationId xmlns:a16="http://schemas.microsoft.com/office/drawing/2014/main" id="{00000000-0008-0000-0600-00000FB00000}"/>
              </a:ext>
            </a:extLst>
          </xdr:cNvPr>
          <xdr:cNvSpPr txBox="1"/>
        </xdr:nvSpPr>
        <xdr:spPr>
          <a:xfrm>
            <a:off x="3756179" y="4111989"/>
            <a:ext cx="315931" cy="539022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i="0" u="none" strike="noStrike">
                <a:solidFill>
                  <a:schemeClr val="accent5">
                    <a:lumMod val="50000"/>
                  </a:schemeClr>
                </a:solidFill>
                <a:latin typeface="Arial"/>
                <a:cs typeface="Arial"/>
              </a:rPr>
              <a:t>%</a:t>
            </a:r>
          </a:p>
          <a:p>
            <a:endParaRPr lang="de-DE" sz="1000" b="1">
              <a:solidFill>
                <a:schemeClr val="accent5">
                  <a:lumMod val="50000"/>
                </a:schemeClr>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75495</xdr:colOff>
      <xdr:row>0</xdr:row>
      <xdr:rowOff>55671</xdr:rowOff>
    </xdr:from>
    <xdr:ext cx="872320" cy="264496"/>
    <xdr:pic>
      <xdr:nvPicPr>
        <xdr:cNvPr id="15" name="Grafik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95" y="55671"/>
          <a:ext cx="872320" cy="264496"/>
        </a:xfrm>
        <a:prstGeom prst="rect">
          <a:avLst/>
        </a:prstGeom>
      </xdr:spPr>
    </xdr:pic>
    <xdr:clientData/>
  </xdr:oneCellAnchor>
  <xdr:twoCellAnchor>
    <xdr:from>
      <xdr:col>0</xdr:col>
      <xdr:colOff>-1028304452</xdr:colOff>
      <xdr:row>25</xdr:row>
      <xdr:rowOff>33598</xdr:rowOff>
    </xdr:from>
    <xdr:to>
      <xdr:col>0</xdr:col>
      <xdr:colOff>-962478379</xdr:colOff>
      <xdr:row>25</xdr:row>
      <xdr:rowOff>33598</xdr:rowOff>
    </xdr:to>
    <xdr:grpSp>
      <xdr:nvGrpSpPr>
        <xdr:cNvPr id="56" name="Gruppieren 55">
          <a:extLst>
            <a:ext uri="{FF2B5EF4-FFF2-40B4-BE49-F238E27FC236}">
              <a16:creationId xmlns:a16="http://schemas.microsoft.com/office/drawing/2014/main" id="{00000000-0008-0000-0700-000038000000}"/>
            </a:ext>
          </a:extLst>
        </xdr:cNvPr>
        <xdr:cNvGrpSpPr/>
      </xdr:nvGrpSpPr>
      <xdr:grpSpPr>
        <a:xfrm>
          <a:off x="-1028304452" y="4469839"/>
          <a:ext cx="65826073" cy="0"/>
          <a:chOff x="-1026103853" y="4598592"/>
          <a:chExt cx="66930231" cy="75310"/>
        </a:xfrm>
      </xdr:grpSpPr>
      <xdr:sp macro="" textlink="'0-Quoten'!$E$63">
        <xdr:nvSpPr>
          <xdr:cNvPr id="57" name="Textfeld 56">
            <a:extLst>
              <a:ext uri="{FF2B5EF4-FFF2-40B4-BE49-F238E27FC236}">
                <a16:creationId xmlns:a16="http://schemas.microsoft.com/office/drawing/2014/main" id="{00000000-0008-0000-0700-000039000000}"/>
              </a:ext>
            </a:extLst>
          </xdr:cNvPr>
          <xdr:cNvSpPr txBox="1"/>
        </xdr:nvSpPr>
        <xdr:spPr>
          <a:xfrm>
            <a:off x="-1026103853" y="4598592"/>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58" name="Textfeld 57">
            <a:extLst>
              <a:ext uri="{FF2B5EF4-FFF2-40B4-BE49-F238E27FC236}">
                <a16:creationId xmlns:a16="http://schemas.microsoft.com/office/drawing/2014/main" id="{00000000-0008-0000-0700-00003A000000}"/>
              </a:ext>
            </a:extLst>
          </xdr:cNvPr>
          <xdr:cNvSpPr txBox="1"/>
        </xdr:nvSpPr>
        <xdr:spPr>
          <a:xfrm>
            <a:off x="-959488908" y="4673902"/>
            <a:ext cx="3152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xdr:oneCellAnchor>
    <xdr:from>
      <xdr:col>1</xdr:col>
      <xdr:colOff>20323</xdr:colOff>
      <xdr:row>3</xdr:row>
      <xdr:rowOff>41015</xdr:rowOff>
    </xdr:from>
    <xdr:ext cx="268653" cy="265574"/>
    <xdr:pic>
      <xdr:nvPicPr>
        <xdr:cNvPr id="2" name="Grafik 1" descr="Puzzleteile mit einfarbiger Füllu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540" y="786450"/>
          <a:ext cx="268653" cy="26557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4</xdr:col>
      <xdr:colOff>238125</xdr:colOff>
      <xdr:row>79</xdr:row>
      <xdr:rowOff>172641</xdr:rowOff>
    </xdr:from>
    <xdr:to>
      <xdr:col>9</xdr:col>
      <xdr:colOff>1026829</xdr:colOff>
      <xdr:row>83</xdr:row>
      <xdr:rowOff>208360</xdr:rowOff>
    </xdr:to>
    <xdr:graphicFrame macro="">
      <xdr:nvGraphicFramePr>
        <xdr:cNvPr id="27" name="Diagramm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238125</xdr:colOff>
      <xdr:row>79</xdr:row>
      <xdr:rowOff>172641</xdr:rowOff>
    </xdr:from>
    <xdr:to>
      <xdr:col>10</xdr:col>
      <xdr:colOff>1026829</xdr:colOff>
      <xdr:row>83</xdr:row>
      <xdr:rowOff>208360</xdr:rowOff>
    </xdr:to>
    <xdr:graphicFrame macro="">
      <xdr:nvGraphicFramePr>
        <xdr:cNvPr id="28" name="Diagramm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-1238838536</xdr:colOff>
      <xdr:row>27</xdr:row>
      <xdr:rowOff>62404</xdr:rowOff>
    </xdr:from>
    <xdr:to>
      <xdr:col>0</xdr:col>
      <xdr:colOff>-1196986376</xdr:colOff>
      <xdr:row>27</xdr:row>
      <xdr:rowOff>62404</xdr:rowOff>
    </xdr:to>
    <xdr:grpSp>
      <xdr:nvGrpSpPr>
        <xdr:cNvPr id="56" name="Gruppieren 55">
          <a:extLst>
            <a:ext uri="{FF2B5EF4-FFF2-40B4-BE49-F238E27FC236}">
              <a16:creationId xmlns:a16="http://schemas.microsoft.com/office/drawing/2014/main" id="{00000000-0008-0000-0800-000038000000}"/>
            </a:ext>
          </a:extLst>
        </xdr:cNvPr>
        <xdr:cNvGrpSpPr/>
      </xdr:nvGrpSpPr>
      <xdr:grpSpPr>
        <a:xfrm>
          <a:off x="-1238838536" y="4428576"/>
          <a:ext cx="41852160" cy="0"/>
          <a:chOff x="-1233360823" y="4557329"/>
          <a:chExt cx="42348682" cy="75310"/>
        </a:xfrm>
      </xdr:grpSpPr>
      <xdr:sp macro="" textlink="'0-Quoten'!$E$63">
        <xdr:nvSpPr>
          <xdr:cNvPr id="57" name="Textfeld 56">
            <a:extLst>
              <a:ext uri="{FF2B5EF4-FFF2-40B4-BE49-F238E27FC236}">
                <a16:creationId xmlns:a16="http://schemas.microsoft.com/office/drawing/2014/main" id="{00000000-0008-0000-0800-000039000000}"/>
              </a:ext>
            </a:extLst>
          </xdr:cNvPr>
          <xdr:cNvSpPr txBox="1"/>
        </xdr:nvSpPr>
        <xdr:spPr>
          <a:xfrm>
            <a:off x="-1233360823" y="4557329"/>
            <a:ext cx="3880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CEA7DFB-6E09-4956-B88A-08600E576E7E}" type="TxLink">
              <a:rPr lang="en-US" sz="1100" b="0" i="0" u="none" strike="noStrike">
                <a:solidFill>
                  <a:srgbClr val="000000"/>
                </a:solidFill>
                <a:latin typeface="Arial"/>
                <a:cs typeface="Arial"/>
              </a:rPr>
              <a:pPr/>
              <a:t>52</a:t>
            </a:fld>
            <a:endParaRPr lang="de-DE" sz="1100"/>
          </a:p>
        </xdr:txBody>
      </xdr:sp>
      <xdr:sp macro="" textlink="'0-Quoten'!#REF!">
        <xdr:nvSpPr>
          <xdr:cNvPr id="58" name="Textfeld 57">
            <a:extLst>
              <a:ext uri="{FF2B5EF4-FFF2-40B4-BE49-F238E27FC236}">
                <a16:creationId xmlns:a16="http://schemas.microsoft.com/office/drawing/2014/main" id="{00000000-0008-0000-0800-00003A000000}"/>
              </a:ext>
            </a:extLst>
          </xdr:cNvPr>
          <xdr:cNvSpPr txBox="1"/>
        </xdr:nvSpPr>
        <xdr:spPr>
          <a:xfrm>
            <a:off x="-1191325905" y="4632639"/>
            <a:ext cx="31376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rgbClr val="000000"/>
                </a:solidFill>
                <a:latin typeface="Arial"/>
                <a:cs typeface="Arial"/>
              </a:rPr>
              <a:t>%</a:t>
            </a:r>
          </a:p>
          <a:p>
            <a:endParaRPr lang="de-DE" sz="1100"/>
          </a:p>
        </xdr:txBody>
      </xdr:sp>
    </xdr:grpSp>
    <xdr:clientData/>
  </xdr:twoCellAnchor>
  <xdr:twoCellAnchor>
    <xdr:from>
      <xdr:col>5</xdr:col>
      <xdr:colOff>238125</xdr:colOff>
      <xdr:row>79</xdr:row>
      <xdr:rowOff>172641</xdr:rowOff>
    </xdr:from>
    <xdr:to>
      <xdr:col>23</xdr:col>
      <xdr:colOff>1026829</xdr:colOff>
      <xdr:row>83</xdr:row>
      <xdr:rowOff>208360</xdr:rowOff>
    </xdr:to>
    <xdr:graphicFrame macro="">
      <xdr:nvGraphicFramePr>
        <xdr:cNvPr id="68" name="Diagramm 67">
          <a:extLst>
            <a:ext uri="{FF2B5EF4-FFF2-40B4-BE49-F238E27FC236}">
              <a16:creationId xmlns:a16="http://schemas.microsoft.com/office/drawing/2014/main" id="{00000000-0008-0000-08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238125</xdr:colOff>
      <xdr:row>79</xdr:row>
      <xdr:rowOff>172641</xdr:rowOff>
    </xdr:from>
    <xdr:to>
      <xdr:col>24</xdr:col>
      <xdr:colOff>1026829</xdr:colOff>
      <xdr:row>83</xdr:row>
      <xdr:rowOff>208360</xdr:rowOff>
    </xdr:to>
    <xdr:graphicFrame macro="">
      <xdr:nvGraphicFramePr>
        <xdr:cNvPr id="69" name="Diagramm 68">
          <a:extLst>
            <a:ext uri="{FF2B5EF4-FFF2-40B4-BE49-F238E27FC236}">
              <a16:creationId xmlns:a16="http://schemas.microsoft.com/office/drawing/2014/main" id="{00000000-0008-0000-08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21261</xdr:colOff>
      <xdr:row>3</xdr:row>
      <xdr:rowOff>39746</xdr:rowOff>
    </xdr:from>
    <xdr:ext cx="246083" cy="242641"/>
    <xdr:pic>
      <xdr:nvPicPr>
        <xdr:cNvPr id="2" name="Grafik 1" descr="Fußabdrücke mit einfarbiger Füllu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5192" y="775470"/>
          <a:ext cx="246083" cy="242641"/>
        </a:xfrm>
        <a:prstGeom prst="rect">
          <a:avLst/>
        </a:prstGeom>
      </xdr:spPr>
    </xdr:pic>
    <xdr:clientData/>
  </xdr:oneCellAnchor>
  <xdr:oneCellAnchor>
    <xdr:from>
      <xdr:col>0</xdr:col>
      <xdr:colOff>44649</xdr:colOff>
      <xdr:row>0</xdr:row>
      <xdr:rowOff>55671</xdr:rowOff>
    </xdr:from>
    <xdr:ext cx="872320" cy="264496"/>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649" y="55671"/>
          <a:ext cx="872320" cy="264496"/>
        </a:xfrm>
        <a:prstGeom prst="rect">
          <a:avLst/>
        </a:prstGeom>
      </xdr:spPr>
    </xdr:pic>
    <xdr:clientData/>
  </xdr:one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ntegral">
  <a:themeElements>
    <a:clrScheme name="Blau">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Integral">
      <a:majorFont>
        <a:latin typeface="Tw Cen MT Condensed" panose="020B06060201040202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w Cen MT" panose="020B06020201040206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Integral">
      <a:fillStyleLst>
        <a:solidFill>
          <a:schemeClr val="phClr"/>
        </a:solidFill>
        <a:gradFill rotWithShape="1">
          <a:gsLst>
            <a:gs pos="0">
              <a:schemeClr val="phClr">
                <a:tint val="83000"/>
                <a:satMod val="100000"/>
                <a:lumMod val="100000"/>
              </a:schemeClr>
            </a:gs>
            <a:gs pos="100000">
              <a:schemeClr val="phClr">
                <a:tint val="61000"/>
                <a:satMod val="150000"/>
                <a:lumMod val="100000"/>
              </a:schemeClr>
            </a:gs>
          </a:gsLst>
          <a:path path="circle">
            <a:fillToRect l="100000" t="100000" r="100000" b="100000"/>
          </a:path>
        </a:gradFill>
        <a:gradFill rotWithShape="1">
          <a:gsLst>
            <a:gs pos="0">
              <a:schemeClr val="phClr">
                <a:tint val="100000"/>
                <a:shade val="85000"/>
                <a:satMod val="100000"/>
                <a:lumMod val="100000"/>
              </a:schemeClr>
            </a:gs>
            <a:gs pos="100000">
              <a:schemeClr val="phClr">
                <a:tint val="90000"/>
                <a:shade val="100000"/>
                <a:satMod val="150000"/>
                <a:lumMod val="100000"/>
              </a:schemeClr>
            </a:gs>
          </a:gsLst>
          <a:path path="circle">
            <a:fillToRect l="100000" t="100000" r="100000" b="100000"/>
          </a:path>
        </a:gradFill>
      </a:fillStyleLst>
      <a:lnStyleLst>
        <a:ln w="9525" cap="flat" cmpd="sng" algn="ctr">
          <a:solidFill>
            <a:schemeClr val="phClr"/>
          </a:solidFill>
          <a:prstDash val="solid"/>
        </a:ln>
        <a:ln w="15875"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outerShdw blurRad="50800" dist="12700" dir="5400000" algn="ctr" rotWithShape="0">
              <a:srgbClr val="000000">
                <a:alpha val="50000"/>
              </a:srgbClr>
            </a:outerShdw>
          </a:effectLst>
        </a:effectStyle>
        <a:effectStyle>
          <a:effectLst>
            <a:outerShdw blurRad="76200" dist="25400" dir="5400000" algn="ctr" rotWithShape="0">
              <a:srgbClr val="000000">
                <a:alpha val="60000"/>
              </a:srgbClr>
            </a:outerShdw>
          </a:effectLst>
          <a:scene3d>
            <a:camera prst="orthographicFront">
              <a:rot lat="0" lon="0" rev="0"/>
            </a:camera>
            <a:lightRig rig="flat" dir="t">
              <a:rot lat="0" lon="0" rev="3600000"/>
            </a:lightRig>
          </a:scene3d>
          <a:sp3d contourW="12700" prstMaterial="flat">
            <a:bevelT w="38100" h="44450" prst="angle"/>
            <a:contourClr>
              <a:schemeClr val="phClr">
                <a:shade val="35000"/>
                <a:satMod val="160000"/>
              </a:schemeClr>
            </a:contourClr>
          </a:sp3d>
        </a:effectStyle>
      </a:effectStyleLst>
      <a:bgFillStyleLst>
        <a:solidFill>
          <a:schemeClr val="phClr"/>
        </a:solidFill>
        <a:solidFill>
          <a:schemeClr val="phClr">
            <a:tint val="95000"/>
            <a:shade val="85000"/>
            <a:satMod val="125000"/>
          </a:schemeClr>
        </a:solidFill>
        <a:blipFill rotWithShape="1">
          <a:blip xmlns:r="http://schemas.openxmlformats.org/officeDocument/2006/relationships" r:embed="rId1">
            <a:duotone>
              <a:schemeClr val="phClr">
                <a:tint val="95000"/>
                <a:shade val="74000"/>
                <a:satMod val="230000"/>
              </a:schemeClr>
              <a:schemeClr val="phClr">
                <a:tint val="92000"/>
                <a:shade val="69000"/>
                <a:satMod val="250000"/>
              </a:schemeClr>
            </a:duotone>
          </a:blip>
          <a:tile tx="0" ty="0" sx="40000" sy="40000" flip="none" algn="tl"/>
        </a:blipFill>
      </a:bgFillStyleLst>
    </a:fmtScheme>
  </a:themeElements>
  <a:objectDefaults/>
  <a:extraClrSchemeLst/>
  <a:extLst>
    <a:ext uri="{05A4C25C-085E-4340-85A3-A5531E510DB2}">
      <thm15:themeFamily xmlns:thm15="http://schemas.microsoft.com/office/thememl/2012/main" name="Integral" id="{3577F8C9-A904-41D8-97D2-FD898F53F20E}" vid="{682D6EBE-8D36-4FF2-9DB3-F3D8D7B6715D}"/>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5.vml"/><Relationship Id="rId7" Type="http://schemas.openxmlformats.org/officeDocument/2006/relationships/ctrlProp" Target="../ctrlProps/ctrlProp2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6.vml"/><Relationship Id="rId7" Type="http://schemas.openxmlformats.org/officeDocument/2006/relationships/ctrlProp" Target="../ctrlProps/ctrlProp29.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7.vml"/><Relationship Id="rId7" Type="http://schemas.openxmlformats.org/officeDocument/2006/relationships/ctrlProp" Target="../ctrlProps/ctrlProp34.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8.vml"/><Relationship Id="rId7" Type="http://schemas.openxmlformats.org/officeDocument/2006/relationships/ctrlProp" Target="../ctrlProps/ctrlProp39.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9.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036D9-88DC-4B13-A12B-DE433A5446CA}">
  <sheetPr>
    <tabColor rgb="FFD5E1EE"/>
    <pageSetUpPr fitToPage="1"/>
  </sheetPr>
  <dimension ref="A1:AH167"/>
  <sheetViews>
    <sheetView view="pageBreakPreview" zoomScale="85" zoomScaleNormal="55" zoomScaleSheetLayoutView="85" workbookViewId="0">
      <selection activeCell="B7" sqref="B7:P11"/>
    </sheetView>
  </sheetViews>
  <sheetFormatPr baseColWidth="10" defaultColWidth="5.58203125" defaultRowHeight="12.5" x14ac:dyDescent="0.3"/>
  <cols>
    <col min="1" max="1" width="2.5" style="33" customWidth="1"/>
    <col min="2" max="2" width="4.58203125" style="737" customWidth="1"/>
    <col min="3" max="3" width="2.5" style="33" customWidth="1"/>
    <col min="4" max="4" width="39.1640625" style="18" customWidth="1"/>
    <col min="5" max="5" width="2.4140625" style="3" customWidth="1"/>
    <col min="6" max="6" width="18.33203125" style="656" customWidth="1"/>
    <col min="7" max="7" width="19.08203125" style="3" customWidth="1"/>
    <col min="8" max="8" width="2.6640625" style="3" customWidth="1"/>
    <col min="9" max="9" width="18.1640625" style="18" customWidth="1"/>
    <col min="10" max="10" width="5.6640625" style="3" customWidth="1"/>
    <col min="11" max="11" width="2.58203125" style="3" customWidth="1"/>
    <col min="12" max="12" width="14.58203125" style="18" customWidth="1"/>
    <col min="13" max="13" width="2.4140625" style="3" customWidth="1"/>
    <col min="14" max="14" width="14.58203125" style="18" customWidth="1"/>
    <col min="15" max="15" width="1.9140625" style="3" customWidth="1"/>
    <col min="16" max="16" width="38.4140625" style="18" customWidth="1"/>
    <col min="17" max="17" width="1.9140625" style="3" hidden="1" customWidth="1"/>
    <col min="18" max="18" width="29.4140625" style="18" hidden="1" customWidth="1"/>
    <col min="19" max="19" width="1.9140625" style="3" hidden="1" customWidth="1"/>
    <col min="20" max="20" width="15.6640625" style="18" hidden="1" customWidth="1"/>
    <col min="21" max="21" width="2.4140625" style="3" hidden="1" customWidth="1"/>
    <col min="22" max="22" width="15.6640625" style="18" hidden="1" customWidth="1"/>
    <col min="23" max="23" width="2.4140625" style="3" hidden="1" customWidth="1"/>
    <col min="24" max="24" width="13.1640625" style="18" hidden="1" customWidth="1"/>
    <col min="25" max="25" width="2.4140625" style="3" hidden="1" customWidth="1"/>
    <col min="26" max="26" width="13.1640625" style="11" hidden="1" customWidth="1"/>
    <col min="27" max="27" width="2.4140625" style="3" hidden="1" customWidth="1"/>
    <col min="28" max="28" width="13.1640625" style="18" hidden="1" customWidth="1"/>
    <col min="29" max="29" width="1.9140625" style="3" hidden="1" customWidth="1"/>
    <col min="30" max="30" width="13.1640625" style="11" hidden="1" customWidth="1"/>
    <col min="31" max="31" width="1.9140625" style="11" hidden="1" customWidth="1"/>
    <col min="32" max="32" width="13.1640625" style="3" hidden="1" customWidth="1"/>
    <col min="33" max="33" width="1.9140625" style="3" hidden="1" customWidth="1"/>
    <col min="34" max="34" width="13.1640625" style="3" hidden="1" customWidth="1"/>
    <col min="35" max="35" width="5.58203125" style="3" customWidth="1"/>
    <col min="36" max="16384" width="5.58203125" style="3"/>
  </cols>
  <sheetData>
    <row r="1" spans="1:34" x14ac:dyDescent="0.3">
      <c r="A1" s="30"/>
      <c r="C1" s="30"/>
      <c r="D1" s="1"/>
      <c r="E1" s="1"/>
      <c r="F1" s="88"/>
      <c r="G1" s="1"/>
      <c r="H1" s="1"/>
      <c r="I1" s="2"/>
      <c r="J1" s="1"/>
      <c r="K1" s="1"/>
      <c r="L1" s="1"/>
      <c r="M1" s="1"/>
      <c r="N1" s="1"/>
      <c r="O1" s="1"/>
      <c r="P1" s="2"/>
      <c r="Q1" s="1"/>
      <c r="R1" s="2"/>
      <c r="S1" s="1"/>
      <c r="T1" s="1"/>
      <c r="U1" s="1"/>
      <c r="V1" s="1"/>
      <c r="W1" s="1"/>
      <c r="X1" s="1"/>
      <c r="Y1" s="1"/>
      <c r="Z1" s="1"/>
      <c r="AA1" s="1"/>
      <c r="AB1" s="1"/>
      <c r="AC1" s="1"/>
      <c r="AD1" s="1"/>
      <c r="AE1" s="3"/>
    </row>
    <row r="2" spans="1:34" ht="28" x14ac:dyDescent="0.6">
      <c r="A2" s="31"/>
      <c r="B2" s="1220" t="s">
        <v>998</v>
      </c>
      <c r="C2" s="1221"/>
      <c r="D2" s="1221"/>
      <c r="E2" s="1221"/>
      <c r="F2" s="1221"/>
      <c r="G2" s="1221"/>
      <c r="H2" s="1221"/>
      <c r="I2" s="1221"/>
      <c r="J2" s="1221"/>
      <c r="K2" s="1221"/>
      <c r="L2" s="1221"/>
      <c r="M2" s="471"/>
      <c r="N2" s="471"/>
      <c r="O2" s="260"/>
      <c r="P2" s="43"/>
      <c r="Q2" s="260"/>
      <c r="R2" s="43"/>
      <c r="S2" s="42"/>
      <c r="T2" s="1222" t="s">
        <v>716</v>
      </c>
      <c r="U2" s="1223"/>
      <c r="V2" s="1223"/>
      <c r="W2" s="493"/>
      <c r="X2" s="493"/>
      <c r="Y2" s="493"/>
      <c r="Z2" s="493"/>
      <c r="AA2" s="493"/>
      <c r="AB2" s="493"/>
      <c r="AC2" s="493"/>
      <c r="AD2" s="493"/>
      <c r="AE2" s="493"/>
      <c r="AF2" s="493"/>
      <c r="AG2" s="1224"/>
      <c r="AH2" s="1224"/>
    </row>
    <row r="3" spans="1:34" ht="25" x14ac:dyDescent="0.5">
      <c r="A3" s="30"/>
      <c r="B3" s="1225" t="s">
        <v>999</v>
      </c>
      <c r="C3" s="1226"/>
      <c r="D3" s="1226"/>
      <c r="E3" s="1226"/>
      <c r="F3" s="1226"/>
      <c r="G3" s="1226"/>
      <c r="H3" s="1226"/>
      <c r="I3" s="1226"/>
      <c r="J3" s="1226"/>
      <c r="K3" s="471"/>
      <c r="L3" s="471"/>
      <c r="M3" s="471"/>
      <c r="N3" s="471"/>
      <c r="O3" s="1"/>
      <c r="P3" s="2"/>
      <c r="Q3" s="1"/>
      <c r="R3" s="2"/>
      <c r="S3" s="1"/>
      <c r="T3" s="1226" t="s">
        <v>879</v>
      </c>
      <c r="U3" s="1226"/>
      <c r="V3" s="1226"/>
      <c r="W3" s="1226"/>
      <c r="X3" s="1226"/>
      <c r="Y3" s="1226"/>
      <c r="Z3" s="1226"/>
      <c r="AA3" s="1226"/>
      <c r="AB3" s="1226"/>
      <c r="AC3" s="1226"/>
      <c r="AD3" s="1226"/>
      <c r="AE3" s="1226"/>
      <c r="AF3" s="493"/>
      <c r="AG3" s="1224"/>
      <c r="AH3" s="1224"/>
    </row>
    <row r="4" spans="1:34" ht="13.75" customHeight="1" x14ac:dyDescent="0.5">
      <c r="A4" s="30"/>
      <c r="B4" s="1048"/>
      <c r="C4" s="626"/>
      <c r="D4" s="626"/>
      <c r="E4" s="626"/>
      <c r="F4" s="626"/>
      <c r="G4" s="626"/>
      <c r="H4" s="626"/>
      <c r="I4" s="626"/>
      <c r="J4" s="626"/>
      <c r="K4" s="471"/>
      <c r="L4" s="471"/>
      <c r="M4" s="471"/>
      <c r="N4" s="471"/>
      <c r="O4" s="1"/>
      <c r="P4" s="2"/>
      <c r="Q4" s="1"/>
      <c r="R4" s="2"/>
      <c r="S4" s="1"/>
      <c r="T4" s="626"/>
      <c r="U4" s="626"/>
      <c r="V4" s="626"/>
      <c r="W4" s="626"/>
      <c r="X4" s="626"/>
      <c r="Y4" s="626"/>
      <c r="Z4" s="626"/>
      <c r="AA4" s="626"/>
      <c r="AB4" s="626"/>
      <c r="AC4" s="626"/>
      <c r="AD4" s="626"/>
      <c r="AE4" s="626"/>
      <c r="AF4" s="493"/>
      <c r="AG4" s="1047"/>
      <c r="AH4" s="1047"/>
    </row>
    <row r="5" spans="1:34" ht="72.650000000000006" customHeight="1" x14ac:dyDescent="0.45">
      <c r="A5" s="30"/>
      <c r="B5" s="1193" t="s">
        <v>1126</v>
      </c>
      <c r="C5" s="1193"/>
      <c r="D5" s="1193"/>
      <c r="E5" s="1193"/>
      <c r="F5" s="1193"/>
      <c r="G5" s="1193"/>
      <c r="H5" s="1193"/>
      <c r="I5" s="1193"/>
      <c r="J5" s="1193"/>
      <c r="K5" s="1193"/>
      <c r="L5" s="1193"/>
      <c r="M5" s="1193"/>
      <c r="N5" s="1193"/>
      <c r="O5" s="1193"/>
      <c r="P5" s="1193"/>
      <c r="Q5" s="1"/>
      <c r="R5" s="2"/>
      <c r="S5" s="1"/>
      <c r="T5" s="626"/>
      <c r="U5" s="626"/>
      <c r="V5" s="626"/>
      <c r="W5" s="626"/>
      <c r="X5" s="626"/>
      <c r="Y5" s="626"/>
      <c r="Z5" s="626"/>
      <c r="AA5" s="626"/>
      <c r="AB5" s="626"/>
      <c r="AC5" s="626"/>
      <c r="AD5" s="626"/>
      <c r="AE5" s="626"/>
      <c r="AF5" s="493"/>
      <c r="AG5" s="1047"/>
      <c r="AH5" s="1047"/>
    </row>
    <row r="6" spans="1:34" x14ac:dyDescent="0.3">
      <c r="A6" s="30"/>
      <c r="B6" s="738"/>
      <c r="C6" s="30"/>
      <c r="D6" s="2"/>
      <c r="E6" s="1"/>
      <c r="F6" s="88"/>
      <c r="G6" s="4"/>
      <c r="H6" s="4"/>
      <c r="I6" s="352"/>
      <c r="J6" s="4"/>
      <c r="K6" s="1"/>
      <c r="L6" s="2"/>
      <c r="M6" s="1"/>
      <c r="N6" s="2"/>
      <c r="O6" s="1"/>
      <c r="P6" s="2"/>
      <c r="Q6" s="1"/>
      <c r="R6" s="2"/>
      <c r="S6" s="1"/>
      <c r="T6" s="2"/>
      <c r="U6" s="1"/>
      <c r="V6" s="2"/>
      <c r="W6" s="1"/>
      <c r="X6" s="2"/>
      <c r="Y6" s="1"/>
      <c r="Z6" s="5"/>
      <c r="AA6" s="1"/>
      <c r="AB6" s="2"/>
      <c r="AC6" s="1"/>
      <c r="AD6" s="2"/>
      <c r="AE6" s="3"/>
    </row>
    <row r="7" spans="1:34" x14ac:dyDescent="0.3">
      <c r="A7" s="30"/>
      <c r="B7" s="1085" t="s">
        <v>1154</v>
      </c>
      <c r="C7" s="30"/>
      <c r="D7" s="2"/>
      <c r="E7" s="1"/>
      <c r="F7" s="88"/>
      <c r="G7" s="4"/>
      <c r="H7" s="4"/>
      <c r="I7" s="352"/>
      <c r="J7" s="4"/>
      <c r="K7" s="1"/>
      <c r="L7" s="2"/>
      <c r="M7" s="1"/>
      <c r="N7" s="2"/>
      <c r="O7" s="1"/>
      <c r="P7" s="2"/>
      <c r="Q7" s="1"/>
      <c r="R7" s="2"/>
      <c r="S7" s="1"/>
      <c r="T7" s="2"/>
      <c r="U7" s="1"/>
      <c r="V7" s="2"/>
      <c r="W7" s="1"/>
      <c r="X7" s="2"/>
      <c r="Y7" s="1"/>
      <c r="Z7" s="5"/>
      <c r="AA7" s="1"/>
      <c r="AB7" s="2"/>
      <c r="AC7" s="1"/>
      <c r="AD7" s="2"/>
      <c r="AE7" s="3"/>
    </row>
    <row r="8" spans="1:34" x14ac:dyDescent="0.3">
      <c r="A8" s="30"/>
      <c r="B8" s="1086" t="s">
        <v>1120</v>
      </c>
      <c r="C8" s="30"/>
      <c r="D8" s="2"/>
      <c r="E8" s="1"/>
      <c r="F8" s="88"/>
      <c r="G8" s="4"/>
      <c r="H8" s="4"/>
      <c r="I8" s="352"/>
      <c r="J8" s="4"/>
      <c r="K8" s="1"/>
      <c r="L8" s="2"/>
      <c r="M8" s="1"/>
      <c r="N8" s="2"/>
      <c r="O8" s="1"/>
      <c r="P8" s="2"/>
      <c r="Q8" s="1"/>
      <c r="R8" s="2"/>
      <c r="S8" s="1"/>
      <c r="T8" s="2"/>
      <c r="U8" s="1"/>
      <c r="V8" s="2"/>
      <c r="W8" s="1"/>
      <c r="X8" s="2"/>
      <c r="Y8" s="1"/>
      <c r="Z8" s="5"/>
      <c r="AA8" s="1"/>
      <c r="AB8" s="2"/>
      <c r="AC8" s="1"/>
      <c r="AD8" s="2"/>
      <c r="AE8" s="3"/>
    </row>
    <row r="9" spans="1:34" x14ac:dyDescent="0.3">
      <c r="A9" s="30"/>
      <c r="B9" s="1087"/>
      <c r="C9" s="30"/>
      <c r="D9" s="2"/>
      <c r="E9" s="1"/>
      <c r="F9" s="88"/>
      <c r="G9" s="4"/>
      <c r="H9" s="4"/>
      <c r="I9" s="352"/>
      <c r="J9" s="4"/>
      <c r="K9" s="1"/>
      <c r="L9" s="2"/>
      <c r="M9" s="1"/>
      <c r="N9" s="2"/>
      <c r="O9" s="1"/>
      <c r="P9" s="2"/>
      <c r="Q9" s="1"/>
      <c r="R9" s="2"/>
      <c r="S9" s="1"/>
      <c r="T9" s="2"/>
      <c r="U9" s="1"/>
      <c r="V9" s="2"/>
      <c r="W9" s="1"/>
      <c r="X9" s="2"/>
      <c r="Y9" s="1"/>
      <c r="Z9" s="5"/>
      <c r="AA9" s="1"/>
      <c r="AB9" s="2"/>
      <c r="AC9" s="1"/>
      <c r="AD9" s="2"/>
      <c r="AE9" s="3"/>
    </row>
    <row r="10" spans="1:34" ht="14" x14ac:dyDescent="0.3">
      <c r="A10" s="30"/>
      <c r="B10" s="1088" t="s">
        <v>1155</v>
      </c>
      <c r="C10" s="30"/>
      <c r="D10" s="2"/>
      <c r="E10" s="1"/>
      <c r="F10" s="88"/>
      <c r="G10" s="4"/>
      <c r="H10" s="4"/>
      <c r="I10" s="352"/>
      <c r="J10" s="4"/>
      <c r="K10" s="1"/>
      <c r="L10" s="2"/>
      <c r="M10" s="1"/>
      <c r="N10" s="2"/>
      <c r="O10" s="1"/>
      <c r="P10" s="2"/>
      <c r="Q10" s="1"/>
      <c r="R10" s="2"/>
      <c r="S10" s="1"/>
      <c r="T10" s="2"/>
      <c r="U10" s="1"/>
      <c r="V10" s="2"/>
      <c r="W10" s="1"/>
      <c r="X10" s="2"/>
      <c r="Y10" s="1"/>
      <c r="Z10" s="5"/>
      <c r="AA10" s="1"/>
      <c r="AB10" s="2"/>
      <c r="AC10" s="1"/>
      <c r="AD10" s="2"/>
      <c r="AE10" s="3"/>
    </row>
    <row r="11" spans="1:34" ht="45" customHeight="1" x14ac:dyDescent="0.3">
      <c r="A11" s="30"/>
      <c r="B11" s="1227" t="s">
        <v>1156</v>
      </c>
      <c r="C11" s="1228"/>
      <c r="D11" s="1228"/>
      <c r="E11" s="1228"/>
      <c r="F11" s="1228"/>
      <c r="G11" s="1228"/>
      <c r="H11" s="1228"/>
      <c r="I11" s="1228"/>
      <c r="J11" s="1228"/>
      <c r="K11" s="1228"/>
      <c r="L11" s="1228"/>
      <c r="M11" s="1228"/>
      <c r="N11" s="1228"/>
      <c r="O11" s="1228"/>
      <c r="P11" s="1228"/>
      <c r="Q11" s="1"/>
      <c r="R11" s="2"/>
      <c r="S11" s="1"/>
      <c r="T11" s="2"/>
      <c r="U11" s="1"/>
      <c r="V11" s="2"/>
      <c r="W11" s="1"/>
      <c r="X11" s="2"/>
      <c r="Y11" s="1"/>
      <c r="Z11" s="5"/>
      <c r="AA11" s="1"/>
      <c r="AB11" s="2"/>
      <c r="AC11" s="1"/>
      <c r="AD11" s="2"/>
      <c r="AE11" s="3"/>
    </row>
    <row r="12" spans="1:34" x14ac:dyDescent="0.3">
      <c r="A12" s="30"/>
      <c r="B12" s="1087"/>
      <c r="C12" s="30"/>
      <c r="D12" s="2"/>
      <c r="E12" s="1"/>
      <c r="F12" s="88"/>
      <c r="G12" s="4"/>
      <c r="H12" s="4"/>
      <c r="I12" s="352"/>
      <c r="J12" s="4"/>
      <c r="K12" s="1"/>
      <c r="L12" s="2"/>
      <c r="M12" s="1"/>
      <c r="N12" s="2"/>
      <c r="O12" s="1"/>
      <c r="P12" s="2"/>
      <c r="Q12" s="1"/>
      <c r="R12" s="2"/>
      <c r="S12" s="1"/>
      <c r="T12" s="2"/>
      <c r="U12" s="1"/>
      <c r="V12" s="2"/>
      <c r="W12" s="1"/>
      <c r="X12" s="2"/>
      <c r="Y12" s="1"/>
      <c r="Z12" s="5"/>
      <c r="AA12" s="1"/>
      <c r="AB12" s="2"/>
      <c r="AC12" s="1"/>
      <c r="AD12" s="2"/>
      <c r="AE12" s="3"/>
    </row>
    <row r="13" spans="1:34" ht="14" x14ac:dyDescent="0.3">
      <c r="A13" s="30"/>
      <c r="B13" s="1229" t="s">
        <v>1122</v>
      </c>
      <c r="C13" s="1230"/>
      <c r="D13" s="1231"/>
      <c r="E13" s="1232" t="s">
        <v>1123</v>
      </c>
      <c r="F13" s="1233"/>
      <c r="G13" s="1090" t="s">
        <v>1124</v>
      </c>
      <c r="H13" s="1239" t="s">
        <v>107</v>
      </c>
      <c r="I13" s="1240"/>
      <c r="J13" s="1240"/>
      <c r="K13" s="1240"/>
      <c r="L13" s="1241"/>
      <c r="M13" s="1233" t="s">
        <v>1125</v>
      </c>
      <c r="N13" s="1236"/>
      <c r="O13" s="1089"/>
      <c r="P13" s="1089"/>
      <c r="Q13" s="1"/>
      <c r="R13" s="2"/>
      <c r="S13" s="1"/>
      <c r="T13" s="2"/>
      <c r="U13" s="1"/>
      <c r="V13" s="2"/>
      <c r="W13" s="1"/>
      <c r="X13" s="2"/>
      <c r="Y13" s="1"/>
      <c r="Z13" s="5"/>
      <c r="AA13" s="1"/>
      <c r="AB13" s="2"/>
      <c r="AC13" s="1"/>
      <c r="AD13" s="2"/>
      <c r="AE13" s="3"/>
    </row>
    <row r="14" spans="1:34" ht="14" x14ac:dyDescent="0.3">
      <c r="A14" s="30"/>
      <c r="B14" s="1089"/>
      <c r="C14" s="30"/>
      <c r="D14" s="2"/>
      <c r="E14" s="1234"/>
      <c r="F14" s="1235"/>
      <c r="G14" s="1091"/>
      <c r="H14" s="1242"/>
      <c r="I14" s="1243"/>
      <c r="J14" s="1243"/>
      <c r="K14" s="1243"/>
      <c r="L14" s="1244"/>
      <c r="M14" s="1237"/>
      <c r="N14" s="1238"/>
      <c r="O14" s="1"/>
      <c r="P14" s="2"/>
      <c r="Q14" s="1"/>
      <c r="R14" s="2"/>
      <c r="S14" s="1"/>
      <c r="T14" s="2"/>
      <c r="U14" s="1"/>
      <c r="V14" s="2"/>
      <c r="W14" s="1"/>
      <c r="X14" s="2"/>
      <c r="Y14" s="1"/>
      <c r="Z14" s="5"/>
      <c r="AA14" s="1"/>
      <c r="AB14" s="2"/>
      <c r="AC14" s="1"/>
      <c r="AD14" s="2"/>
      <c r="AE14" s="3"/>
    </row>
    <row r="15" spans="1:34" x14ac:dyDescent="0.3">
      <c r="A15" s="30"/>
      <c r="B15" s="1092"/>
      <c r="C15" s="30"/>
      <c r="D15" s="2"/>
      <c r="E15" s="1"/>
      <c r="F15" s="88"/>
      <c r="G15" s="4"/>
      <c r="H15" s="4"/>
      <c r="I15" s="352"/>
      <c r="J15" s="4"/>
      <c r="K15" s="1"/>
      <c r="L15" s="2"/>
      <c r="M15" s="1"/>
      <c r="N15" s="2"/>
      <c r="O15" s="1"/>
      <c r="P15" s="2"/>
      <c r="Q15" s="1"/>
      <c r="R15" s="2"/>
      <c r="S15" s="1"/>
      <c r="T15" s="2"/>
      <c r="U15" s="1"/>
      <c r="V15" s="2"/>
      <c r="W15" s="1"/>
      <c r="X15" s="2"/>
      <c r="Y15" s="1"/>
      <c r="Z15" s="5"/>
      <c r="AA15" s="1"/>
      <c r="AB15" s="2"/>
      <c r="AC15" s="1"/>
      <c r="AD15" s="2"/>
      <c r="AE15" s="3"/>
    </row>
    <row r="16" spans="1:34" ht="14" x14ac:dyDescent="0.3">
      <c r="A16" s="30"/>
      <c r="B16" s="1088" t="s">
        <v>1121</v>
      </c>
      <c r="C16" s="30"/>
      <c r="D16" s="2"/>
      <c r="E16" s="1"/>
      <c r="F16" s="88"/>
      <c r="G16" s="4"/>
      <c r="H16" s="4"/>
      <c r="I16" s="352"/>
      <c r="J16" s="4"/>
      <c r="K16" s="1"/>
      <c r="L16" s="2"/>
      <c r="M16" s="1"/>
      <c r="N16" s="2"/>
      <c r="O16" s="1"/>
      <c r="P16" s="2"/>
      <c r="Q16" s="1"/>
      <c r="R16" s="2"/>
      <c r="S16" s="1"/>
      <c r="T16" s="2"/>
      <c r="U16" s="1"/>
      <c r="V16" s="2"/>
      <c r="W16" s="1"/>
      <c r="X16" s="2"/>
      <c r="Y16" s="1"/>
      <c r="Z16" s="5"/>
      <c r="AA16" s="1"/>
      <c r="AB16" s="2"/>
      <c r="AC16" s="1"/>
      <c r="AD16" s="2"/>
      <c r="AE16" s="3"/>
    </row>
    <row r="17" spans="1:34" ht="13" x14ac:dyDescent="0.3">
      <c r="A17" s="30"/>
      <c r="B17" s="1093"/>
      <c r="C17" s="30"/>
      <c r="D17" s="2"/>
      <c r="E17" s="1"/>
      <c r="F17" s="88"/>
      <c r="G17" s="4"/>
      <c r="H17" s="4"/>
      <c r="I17" s="352"/>
      <c r="J17" s="4"/>
      <c r="K17" s="1"/>
      <c r="L17" s="2"/>
      <c r="M17" s="1"/>
      <c r="N17" s="2"/>
      <c r="O17" s="1"/>
      <c r="P17" s="2"/>
      <c r="Q17" s="1"/>
      <c r="R17" s="2"/>
      <c r="S17" s="1"/>
      <c r="T17" s="2"/>
      <c r="U17" s="1"/>
      <c r="V17" s="2"/>
      <c r="W17" s="1"/>
      <c r="X17" s="2"/>
      <c r="Y17" s="1"/>
      <c r="Z17" s="5"/>
      <c r="AA17" s="1"/>
      <c r="AB17" s="2"/>
      <c r="AC17" s="1"/>
      <c r="AD17" s="2"/>
      <c r="AE17" s="3"/>
    </row>
    <row r="18" spans="1:34" ht="15.65" customHeight="1" x14ac:dyDescent="0.3">
      <c r="A18" s="1094"/>
      <c r="B18" s="1194" t="s">
        <v>1004</v>
      </c>
      <c r="C18" s="1195"/>
      <c r="D18" s="1194" t="s">
        <v>1007</v>
      </c>
      <c r="E18" s="1194"/>
      <c r="F18" s="1194"/>
      <c r="G18" s="1194"/>
      <c r="H18" s="1194"/>
      <c r="I18" s="1194"/>
      <c r="J18" s="1194"/>
      <c r="K18" s="1194"/>
      <c r="L18" s="1194"/>
      <c r="M18" s="1194"/>
      <c r="N18" s="1194"/>
      <c r="O18" s="1194"/>
      <c r="P18" s="1194"/>
      <c r="Q18" s="1"/>
      <c r="R18" s="2"/>
      <c r="S18" s="1"/>
      <c r="T18" s="9"/>
      <c r="U18" s="1"/>
      <c r="V18" s="9"/>
      <c r="W18" s="1"/>
      <c r="X18" s="9"/>
      <c r="Y18" s="1"/>
      <c r="Z18" s="9"/>
      <c r="AA18" s="1"/>
      <c r="AB18" s="9"/>
      <c r="AC18" s="1"/>
      <c r="AD18" s="9"/>
      <c r="AE18" s="1"/>
      <c r="AF18" s="9"/>
      <c r="AG18" s="1"/>
      <c r="AH18" s="472"/>
    </row>
    <row r="19" spans="1:34" ht="13" x14ac:dyDescent="0.3">
      <c r="A19" s="1094"/>
      <c r="B19" s="1095"/>
      <c r="C19" s="1094"/>
      <c r="D19" s="1096"/>
      <c r="E19" s="1097"/>
      <c r="F19" s="1098"/>
      <c r="G19" s="1096"/>
      <c r="H19" s="1097"/>
      <c r="I19" s="1096"/>
      <c r="J19" s="1096"/>
      <c r="K19" s="1097"/>
      <c r="L19" s="1096"/>
      <c r="M19" s="1097"/>
      <c r="N19" s="1096"/>
      <c r="O19" s="1097"/>
      <c r="P19" s="1099"/>
      <c r="Q19" s="1"/>
      <c r="R19" s="2"/>
      <c r="S19" s="1"/>
      <c r="T19" s="9"/>
      <c r="U19" s="1"/>
      <c r="V19" s="9"/>
      <c r="W19" s="1"/>
      <c r="X19" s="9"/>
      <c r="Y19" s="1"/>
      <c r="Z19" s="9"/>
      <c r="AA19" s="1"/>
      <c r="AB19" s="9"/>
      <c r="AC19" s="1"/>
      <c r="AD19" s="9"/>
      <c r="AE19" s="1"/>
      <c r="AF19" s="9"/>
      <c r="AG19" s="1"/>
      <c r="AH19" s="472"/>
    </row>
    <row r="20" spans="1:34" ht="13" x14ac:dyDescent="0.3">
      <c r="A20" s="1094"/>
      <c r="B20" s="1206" t="s">
        <v>1102</v>
      </c>
      <c r="C20" s="1206"/>
      <c r="D20" s="1206"/>
      <c r="E20" s="1206"/>
      <c r="F20" s="1206"/>
      <c r="G20" s="1206"/>
      <c r="H20" s="1206"/>
      <c r="I20" s="1206"/>
      <c r="J20" s="1206"/>
      <c r="K20" s="1206"/>
      <c r="L20" s="1206"/>
      <c r="M20" s="1206"/>
      <c r="N20" s="1096"/>
      <c r="O20" s="1097"/>
      <c r="P20" s="1099"/>
      <c r="Q20" s="1"/>
      <c r="R20" s="2"/>
      <c r="S20" s="1"/>
      <c r="T20" s="9"/>
      <c r="U20" s="1"/>
      <c r="V20" s="9"/>
      <c r="W20" s="1"/>
      <c r="X20" s="9"/>
      <c r="Y20" s="1"/>
      <c r="Z20" s="9"/>
      <c r="AA20" s="1"/>
      <c r="AB20" s="9"/>
      <c r="AC20" s="1"/>
      <c r="AD20" s="9"/>
      <c r="AE20" s="1"/>
      <c r="AF20" s="9"/>
      <c r="AG20" s="1"/>
      <c r="AH20" s="472"/>
    </row>
    <row r="21" spans="1:34" ht="13.5" thickBot="1" x14ac:dyDescent="0.35">
      <c r="A21" s="1094"/>
      <c r="B21" s="1095"/>
      <c r="C21" s="1094"/>
      <c r="D21" s="1096"/>
      <c r="E21" s="1097"/>
      <c r="F21" s="1098"/>
      <c r="G21" s="1096"/>
      <c r="H21" s="1097"/>
      <c r="I21" s="1096"/>
      <c r="J21" s="1096"/>
      <c r="K21" s="1097"/>
      <c r="L21" s="1096"/>
      <c r="M21" s="1097"/>
      <c r="N21" s="1096"/>
      <c r="O21" s="1097"/>
      <c r="P21" s="1099"/>
      <c r="Q21" s="1"/>
      <c r="R21" s="2"/>
      <c r="S21" s="1"/>
      <c r="T21" s="9"/>
      <c r="U21" s="1"/>
      <c r="V21" s="9"/>
      <c r="W21" s="1"/>
      <c r="X21" s="9"/>
      <c r="Y21" s="1"/>
      <c r="Z21" s="9"/>
      <c r="AA21" s="1"/>
      <c r="AB21" s="9"/>
      <c r="AC21" s="1"/>
      <c r="AD21" s="9"/>
      <c r="AE21" s="1"/>
      <c r="AF21" s="9"/>
      <c r="AG21" s="1"/>
      <c r="AH21" s="472"/>
    </row>
    <row r="22" spans="1:34" s="39" customFormat="1" ht="26" x14ac:dyDescent="0.3">
      <c r="A22" s="1094"/>
      <c r="B22" s="1203" t="s">
        <v>235</v>
      </c>
      <c r="C22" s="1204"/>
      <c r="D22" s="1205"/>
      <c r="E22" s="1100"/>
      <c r="F22" s="1101" t="s">
        <v>426</v>
      </c>
      <c r="G22" s="1102" t="s">
        <v>328</v>
      </c>
      <c r="H22" s="1100"/>
      <c r="I22" s="1103" t="s">
        <v>354</v>
      </c>
      <c r="J22" s="1103" t="s">
        <v>374</v>
      </c>
      <c r="K22" s="1100"/>
      <c r="L22" s="1103" t="s">
        <v>239</v>
      </c>
      <c r="M22" s="1100"/>
      <c r="N22" s="1103" t="s">
        <v>216</v>
      </c>
      <c r="O22" s="1104"/>
      <c r="P22" s="1105" t="s">
        <v>920</v>
      </c>
      <c r="Q22" s="1"/>
      <c r="R22" s="264" t="s">
        <v>891</v>
      </c>
      <c r="S22" s="1"/>
      <c r="T22" s="261" t="s">
        <v>705</v>
      </c>
      <c r="U22" s="1"/>
      <c r="V22" s="261" t="s">
        <v>340</v>
      </c>
      <c r="W22" s="1"/>
      <c r="X22" s="651" t="s">
        <v>341</v>
      </c>
      <c r="Y22" s="1"/>
      <c r="Z22" s="651" t="s">
        <v>698</v>
      </c>
      <c r="AA22" s="1"/>
      <c r="AB22" s="261" t="s">
        <v>841</v>
      </c>
      <c r="AC22" s="1"/>
      <c r="AD22" s="651" t="s">
        <v>700</v>
      </c>
      <c r="AE22" s="1"/>
      <c r="AF22" s="262" t="s">
        <v>703</v>
      </c>
      <c r="AG22" s="1"/>
      <c r="AH22" s="473" t="s">
        <v>707</v>
      </c>
    </row>
    <row r="23" spans="1:34" ht="13.5" thickBot="1" x14ac:dyDescent="0.35">
      <c r="A23" s="1094"/>
      <c r="B23" s="1106"/>
      <c r="C23" s="30"/>
      <c r="D23" s="9"/>
      <c r="E23" s="1"/>
      <c r="F23" s="653"/>
      <c r="G23" s="9"/>
      <c r="H23" s="1"/>
      <c r="I23" s="9"/>
      <c r="J23" s="9"/>
      <c r="K23" s="1"/>
      <c r="L23" s="9"/>
      <c r="M23" s="1"/>
      <c r="N23" s="9"/>
      <c r="O23" s="1"/>
      <c r="P23" s="1018"/>
      <c r="Q23" s="1"/>
      <c r="R23" s="2"/>
      <c r="S23" s="1"/>
      <c r="T23" s="9"/>
      <c r="U23" s="1"/>
      <c r="V23" s="9"/>
      <c r="W23" s="1"/>
      <c r="X23" s="9"/>
      <c r="Y23" s="1"/>
      <c r="Z23" s="9"/>
      <c r="AA23" s="1"/>
      <c r="AB23" s="9"/>
      <c r="AC23" s="1"/>
      <c r="AD23" s="9"/>
      <c r="AE23" s="1"/>
      <c r="AF23" s="9"/>
      <c r="AG23" s="1"/>
      <c r="AH23" s="472"/>
    </row>
    <row r="24" spans="1:34" s="39" customFormat="1" ht="24" customHeight="1" x14ac:dyDescent="0.3">
      <c r="A24" s="1107"/>
      <c r="B24" s="1010" t="s">
        <v>1003</v>
      </c>
      <c r="C24" s="1011"/>
      <c r="D24" s="1012" t="s">
        <v>1002</v>
      </c>
      <c r="E24" s="1013"/>
      <c r="F24" s="1210" t="s">
        <v>994</v>
      </c>
      <c r="G24" s="1211"/>
      <c r="H24" s="1013"/>
      <c r="I24" s="1014"/>
      <c r="J24" s="1014"/>
      <c r="K24" s="1014"/>
      <c r="L24" s="1214" t="s">
        <v>996</v>
      </c>
      <c r="M24" s="1014"/>
      <c r="N24" s="1214" t="s">
        <v>1</v>
      </c>
      <c r="O24" s="1014"/>
      <c r="P24" s="1217" t="s">
        <v>992</v>
      </c>
      <c r="Q24" s="469"/>
      <c r="R24" s="1219"/>
      <c r="S24" s="1"/>
      <c r="T24" s="1196" t="s">
        <v>704</v>
      </c>
      <c r="U24" s="1"/>
      <c r="V24" s="1196"/>
      <c r="W24" s="1"/>
      <c r="X24" s="1196"/>
      <c r="Y24" s="1"/>
      <c r="Z24" s="1196" t="s">
        <v>699</v>
      </c>
      <c r="AA24" s="1"/>
      <c r="AB24" s="1196"/>
      <c r="AC24" s="1"/>
      <c r="AD24" s="1196" t="s">
        <v>701</v>
      </c>
      <c r="AE24" s="1"/>
      <c r="AF24" s="1196" t="s">
        <v>702</v>
      </c>
      <c r="AG24" s="1"/>
      <c r="AH24" s="1207" t="s">
        <v>706</v>
      </c>
    </row>
    <row r="25" spans="1:34" s="39" customFormat="1" ht="61.25" customHeight="1" x14ac:dyDescent="0.3">
      <c r="A25" s="1108"/>
      <c r="B25" s="1015" t="s">
        <v>990</v>
      </c>
      <c r="C25" s="249"/>
      <c r="D25" s="1006" t="s">
        <v>1048</v>
      </c>
      <c r="E25" s="1016"/>
      <c r="F25" s="1212"/>
      <c r="G25" s="1213"/>
      <c r="H25" s="1016"/>
      <c r="I25" s="469"/>
      <c r="J25" s="469"/>
      <c r="K25" s="469"/>
      <c r="L25" s="1215"/>
      <c r="M25" s="469"/>
      <c r="N25" s="1216"/>
      <c r="O25" s="469"/>
      <c r="P25" s="1218"/>
      <c r="Q25" s="469"/>
      <c r="R25" s="1219"/>
      <c r="S25" s="1"/>
      <c r="T25" s="1196"/>
      <c r="U25" s="1"/>
      <c r="V25" s="1196"/>
      <c r="W25" s="1"/>
      <c r="X25" s="1196"/>
      <c r="Y25" s="1"/>
      <c r="Z25" s="1196"/>
      <c r="AA25" s="1"/>
      <c r="AB25" s="1196"/>
      <c r="AC25" s="1"/>
      <c r="AD25" s="1196"/>
      <c r="AE25" s="1"/>
      <c r="AF25" s="1196"/>
      <c r="AG25" s="1"/>
      <c r="AH25" s="1207"/>
    </row>
    <row r="26" spans="1:34" ht="13" x14ac:dyDescent="0.3">
      <c r="A26" s="1098"/>
      <c r="B26" s="1017"/>
      <c r="C26" s="653"/>
      <c r="D26" s="653"/>
      <c r="E26" s="653"/>
      <c r="F26" s="653"/>
      <c r="G26" s="468"/>
      <c r="H26" s="241"/>
      <c r="I26" s="9"/>
      <c r="J26" s="9"/>
      <c r="K26" s="9"/>
      <c r="L26" s="9"/>
      <c r="M26" s="9"/>
      <c r="N26" s="9"/>
      <c r="O26" s="9"/>
      <c r="P26" s="1018"/>
      <c r="Q26" s="9"/>
      <c r="R26" s="2"/>
      <c r="S26" s="1"/>
      <c r="T26" s="1196"/>
      <c r="U26" s="1"/>
      <c r="V26" s="1196"/>
      <c r="W26" s="1"/>
      <c r="X26" s="1196"/>
      <c r="Y26" s="1"/>
      <c r="Z26" s="1196"/>
      <c r="AA26" s="1"/>
      <c r="AB26" s="1196"/>
      <c r="AC26" s="1"/>
      <c r="AD26" s="1196"/>
      <c r="AE26" s="1"/>
      <c r="AF26" s="1196"/>
      <c r="AG26" s="1"/>
      <c r="AH26" s="1207"/>
    </row>
    <row r="27" spans="1:34" ht="79.25" customHeight="1" thickBot="1" x14ac:dyDescent="0.35">
      <c r="A27" s="1094"/>
      <c r="B27" s="1019" t="s">
        <v>991</v>
      </c>
      <c r="C27" s="1020"/>
      <c r="D27" s="1021" t="s">
        <v>993</v>
      </c>
      <c r="E27" s="1022"/>
      <c r="F27" s="1208" t="s">
        <v>995</v>
      </c>
      <c r="G27" s="1209"/>
      <c r="H27" s="1023"/>
      <c r="I27" s="1024"/>
      <c r="J27" s="1024"/>
      <c r="K27" s="1024"/>
      <c r="L27" s="1025" t="s">
        <v>997</v>
      </c>
      <c r="M27" s="1024"/>
      <c r="N27" s="1026" t="s">
        <v>976</v>
      </c>
      <c r="O27" s="1024"/>
      <c r="P27" s="1027" t="s">
        <v>1047</v>
      </c>
      <c r="Q27" s="494"/>
      <c r="R27" s="494"/>
      <c r="S27" s="1"/>
      <c r="T27" s="1196"/>
      <c r="U27" s="1"/>
      <c r="V27" s="1196"/>
      <c r="W27" s="1"/>
      <c r="X27" s="1196"/>
      <c r="Y27" s="1"/>
      <c r="Z27" s="1196"/>
      <c r="AA27" s="1"/>
      <c r="AB27" s="1196"/>
      <c r="AC27" s="1"/>
      <c r="AD27" s="1196"/>
      <c r="AE27" s="1"/>
      <c r="AF27" s="1196"/>
      <c r="AG27" s="1"/>
      <c r="AH27" s="1207"/>
    </row>
    <row r="28" spans="1:34" ht="13.75" customHeight="1" x14ac:dyDescent="0.3">
      <c r="A28" s="1202"/>
      <c r="B28" s="1202"/>
      <c r="C28" s="1202"/>
      <c r="D28" s="1202"/>
      <c r="E28" s="1202"/>
      <c r="F28" s="1202"/>
      <c r="G28" s="1202"/>
      <c r="H28" s="1202"/>
      <c r="I28" s="1202"/>
      <c r="J28" s="1202"/>
      <c r="K28" s="1202"/>
      <c r="L28" s="1202"/>
      <c r="M28" s="1202"/>
      <c r="N28" s="1202"/>
      <c r="O28" s="1202"/>
      <c r="P28" s="1202"/>
      <c r="Q28" s="9"/>
      <c r="R28" s="2"/>
      <c r="S28" s="1"/>
      <c r="T28" s="9"/>
      <c r="U28" s="1"/>
      <c r="V28" s="9"/>
      <c r="W28" s="1"/>
      <c r="X28" s="9"/>
      <c r="Y28" s="1"/>
      <c r="Z28" s="9"/>
      <c r="AA28" s="1"/>
      <c r="AB28" s="9"/>
      <c r="AC28" s="1"/>
      <c r="AD28" s="9"/>
      <c r="AE28" s="1"/>
      <c r="AF28" s="9"/>
      <c r="AG28" s="1"/>
      <c r="AH28" s="9"/>
    </row>
    <row r="29" spans="1:34" ht="13.75" customHeight="1" x14ac:dyDescent="0.3">
      <c r="A29" s="1109"/>
      <c r="B29" s="1110"/>
      <c r="C29" s="1110"/>
      <c r="D29" s="1110"/>
      <c r="E29" s="1110"/>
      <c r="F29" s="1110" t="s">
        <v>1114</v>
      </c>
      <c r="G29" s="1110"/>
      <c r="H29" s="1110"/>
      <c r="I29" s="1110"/>
      <c r="J29" s="1110"/>
      <c r="K29" s="1110"/>
      <c r="L29" s="1110"/>
      <c r="M29" s="1110"/>
      <c r="N29" s="1109"/>
      <c r="O29" s="1109"/>
      <c r="P29" s="1109"/>
      <c r="Q29" s="9"/>
      <c r="R29" s="2"/>
      <c r="S29" s="1"/>
      <c r="T29" s="9"/>
      <c r="U29" s="1"/>
      <c r="V29" s="9"/>
      <c r="W29" s="1"/>
      <c r="X29" s="9"/>
      <c r="Y29" s="1"/>
      <c r="Z29" s="9"/>
      <c r="AA29" s="1"/>
      <c r="AB29" s="9"/>
      <c r="AC29" s="1"/>
      <c r="AD29" s="9"/>
      <c r="AE29" s="1"/>
      <c r="AF29" s="9"/>
      <c r="AG29" s="1"/>
      <c r="AH29" s="9"/>
    </row>
    <row r="30" spans="1:34" ht="13.75" customHeight="1" x14ac:dyDescent="0.3">
      <c r="A30" s="1109"/>
      <c r="B30" s="1111"/>
      <c r="C30" s="1109"/>
      <c r="D30" s="1111"/>
      <c r="E30" s="1109"/>
      <c r="F30" s="1111" t="s">
        <v>1103</v>
      </c>
      <c r="G30" s="1109"/>
      <c r="H30" s="1109"/>
      <c r="I30" s="1109"/>
      <c r="J30" s="1109"/>
      <c r="K30" s="1109"/>
      <c r="L30" s="1109"/>
      <c r="M30" s="1109"/>
      <c r="N30" s="1109"/>
      <c r="O30" s="1109"/>
      <c r="P30" s="1109"/>
      <c r="Q30" s="9"/>
      <c r="R30" s="2"/>
      <c r="S30" s="1"/>
      <c r="T30" s="9"/>
      <c r="U30" s="1"/>
      <c r="V30" s="9"/>
      <c r="W30" s="1"/>
      <c r="X30" s="9"/>
      <c r="Y30" s="1"/>
      <c r="Z30" s="9"/>
      <c r="AA30" s="1"/>
      <c r="AB30" s="9"/>
      <c r="AC30" s="1"/>
      <c r="AD30" s="9"/>
      <c r="AE30" s="1"/>
      <c r="AF30" s="9"/>
      <c r="AG30" s="1"/>
      <c r="AH30" s="9"/>
    </row>
    <row r="31" spans="1:34" ht="13.75" customHeight="1" x14ac:dyDescent="0.3">
      <c r="A31" s="1109"/>
      <c r="B31" s="1197"/>
      <c r="C31" s="1197"/>
      <c r="D31" s="1197"/>
      <c r="E31" s="1197"/>
      <c r="F31" s="1197"/>
      <c r="G31" s="1197"/>
      <c r="H31" s="1197"/>
      <c r="I31" s="1197"/>
      <c r="J31" s="1197"/>
      <c r="K31" s="1197"/>
      <c r="L31" s="1197"/>
      <c r="M31" s="1197"/>
      <c r="N31" s="1197"/>
      <c r="O31" s="1197"/>
      <c r="P31" s="1197"/>
      <c r="Q31" s="9"/>
      <c r="R31" s="2"/>
      <c r="S31" s="1"/>
      <c r="T31" s="9"/>
      <c r="U31" s="1"/>
      <c r="V31" s="9"/>
      <c r="W31" s="1"/>
      <c r="X31" s="9"/>
      <c r="Y31" s="1"/>
      <c r="Z31" s="9"/>
      <c r="AA31" s="1"/>
      <c r="AB31" s="9"/>
      <c r="AC31" s="1"/>
      <c r="AD31" s="9"/>
      <c r="AE31" s="1"/>
      <c r="AF31" s="9"/>
      <c r="AG31" s="1"/>
      <c r="AH31" s="9"/>
    </row>
    <row r="32" spans="1:34" ht="13.75" customHeight="1" x14ac:dyDescent="0.3">
      <c r="A32" s="1109"/>
      <c r="B32" s="1113"/>
      <c r="C32" s="1097"/>
      <c r="D32" s="1097"/>
      <c r="E32" s="1097"/>
      <c r="F32" s="1111" t="s">
        <v>1115</v>
      </c>
      <c r="G32" s="1097"/>
      <c r="H32" s="1097"/>
      <c r="I32" s="1097"/>
      <c r="J32" s="1113"/>
      <c r="K32" s="1097"/>
      <c r="L32" s="1097"/>
      <c r="M32" s="1097"/>
      <c r="N32" s="1097"/>
      <c r="O32" s="1097"/>
      <c r="P32" s="1097"/>
      <c r="Q32" s="9"/>
      <c r="R32" s="2"/>
      <c r="S32" s="1"/>
      <c r="T32" s="9"/>
      <c r="U32" s="1"/>
      <c r="V32" s="9"/>
      <c r="W32" s="1"/>
      <c r="X32" s="9"/>
      <c r="Y32" s="1"/>
      <c r="Z32" s="9"/>
      <c r="AA32" s="1"/>
      <c r="AB32" s="9"/>
      <c r="AC32" s="1"/>
      <c r="AD32" s="9"/>
      <c r="AE32" s="1"/>
      <c r="AF32" s="9"/>
      <c r="AG32" s="1"/>
      <c r="AH32" s="9"/>
    </row>
    <row r="33" spans="1:34" ht="13" x14ac:dyDescent="0.3">
      <c r="A33" s="1094"/>
      <c r="B33" s="1095"/>
      <c r="C33" s="1094"/>
      <c r="D33" s="1096"/>
      <c r="E33" s="1097"/>
      <c r="F33" s="1098"/>
      <c r="G33" s="1096"/>
      <c r="H33" s="1097"/>
      <c r="I33" s="1096"/>
      <c r="J33" s="1096"/>
      <c r="K33" s="1096"/>
      <c r="L33" s="1096"/>
      <c r="M33" s="1096"/>
      <c r="N33" s="1096"/>
      <c r="O33" s="1096"/>
      <c r="P33" s="1099"/>
      <c r="Q33" s="9"/>
      <c r="R33" s="2"/>
      <c r="S33" s="1"/>
      <c r="T33" s="9"/>
      <c r="U33" s="1"/>
      <c r="V33" s="9"/>
      <c r="W33" s="1"/>
      <c r="X33" s="9"/>
      <c r="Y33" s="1"/>
      <c r="Z33" s="9"/>
      <c r="AA33" s="1"/>
      <c r="AB33" s="9"/>
      <c r="AC33" s="1"/>
      <c r="AD33" s="9"/>
      <c r="AE33" s="1"/>
      <c r="AF33" s="9"/>
      <c r="AG33" s="1"/>
      <c r="AH33" s="9"/>
    </row>
    <row r="34" spans="1:34" ht="13" x14ac:dyDescent="0.3">
      <c r="A34" s="1094"/>
      <c r="B34" s="1095"/>
      <c r="C34" s="1094"/>
      <c r="D34" s="1096"/>
      <c r="E34" s="1097"/>
      <c r="F34" s="1098"/>
      <c r="G34" s="1096"/>
      <c r="H34" s="1097"/>
      <c r="I34" s="1096"/>
      <c r="J34" s="1096"/>
      <c r="K34" s="1096"/>
      <c r="L34" s="1096"/>
      <c r="M34" s="1096"/>
      <c r="N34" s="1096"/>
      <c r="O34" s="1096"/>
      <c r="P34" s="1099"/>
      <c r="Q34" s="9"/>
      <c r="R34" s="2"/>
      <c r="S34" s="1"/>
      <c r="T34" s="9"/>
      <c r="U34" s="1"/>
      <c r="V34" s="9"/>
      <c r="W34" s="1"/>
      <c r="X34" s="9"/>
      <c r="Y34" s="1"/>
      <c r="Z34" s="9"/>
      <c r="AA34" s="1"/>
      <c r="AB34" s="9"/>
      <c r="AC34" s="1"/>
      <c r="AD34" s="9"/>
      <c r="AE34" s="1"/>
      <c r="AF34" s="9"/>
      <c r="AG34" s="1"/>
      <c r="AH34" s="9"/>
    </row>
    <row r="35" spans="1:34" ht="13" x14ac:dyDescent="0.3">
      <c r="A35" s="1094"/>
      <c r="B35" s="1110" t="s">
        <v>1104</v>
      </c>
      <c r="C35" s="1110"/>
      <c r="D35" s="1110"/>
      <c r="E35" s="1110"/>
      <c r="F35" s="1110"/>
      <c r="G35" s="1110"/>
      <c r="H35" s="1110"/>
      <c r="I35" s="1110"/>
      <c r="J35" s="1114" t="s">
        <v>1051</v>
      </c>
      <c r="K35" s="1110"/>
      <c r="L35" s="1110"/>
      <c r="M35" s="1110"/>
      <c r="N35" s="1110"/>
      <c r="O35" s="1110"/>
      <c r="P35" s="1110"/>
      <c r="Q35" s="9"/>
      <c r="R35" s="2"/>
      <c r="S35" s="1"/>
      <c r="T35" s="9"/>
      <c r="U35" s="1"/>
      <c r="V35" s="9"/>
      <c r="W35" s="1"/>
      <c r="X35" s="9"/>
      <c r="Y35" s="1"/>
      <c r="Z35" s="9"/>
      <c r="AA35" s="1"/>
      <c r="AB35" s="9"/>
      <c r="AC35" s="1"/>
      <c r="AD35" s="9"/>
      <c r="AE35" s="1"/>
      <c r="AF35" s="9"/>
      <c r="AG35" s="1"/>
      <c r="AH35" s="9"/>
    </row>
    <row r="36" spans="1:34" ht="13" x14ac:dyDescent="0.3">
      <c r="A36" s="1094"/>
      <c r="B36" s="1095"/>
      <c r="C36" s="1094"/>
      <c r="D36" s="1096"/>
      <c r="E36" s="1097"/>
      <c r="F36" s="1098"/>
      <c r="G36" s="1096"/>
      <c r="H36" s="1097"/>
      <c r="I36" s="1096"/>
      <c r="J36" s="1096"/>
      <c r="K36" s="1096"/>
      <c r="L36" s="1096"/>
      <c r="M36" s="1096"/>
      <c r="N36" s="1096"/>
      <c r="O36" s="1096"/>
      <c r="P36" s="1099"/>
      <c r="Q36" s="9"/>
      <c r="R36" s="2"/>
      <c r="S36" s="1"/>
      <c r="T36" s="9"/>
      <c r="U36" s="1"/>
      <c r="V36" s="9"/>
      <c r="W36" s="1"/>
      <c r="X36" s="9"/>
      <c r="Y36" s="1"/>
      <c r="Z36" s="9"/>
      <c r="AA36" s="1"/>
      <c r="AB36" s="9"/>
      <c r="AC36" s="1"/>
      <c r="AD36" s="9"/>
      <c r="AE36" s="1"/>
      <c r="AF36" s="9"/>
      <c r="AG36" s="1"/>
      <c r="AH36" s="9"/>
    </row>
    <row r="37" spans="1:34" ht="76.75" customHeight="1" x14ac:dyDescent="0.3">
      <c r="A37" s="1094"/>
      <c r="B37" s="1095"/>
      <c r="C37" s="1094"/>
      <c r="D37" s="1096"/>
      <c r="E37" s="1097"/>
      <c r="F37" s="1098"/>
      <c r="G37" s="1096"/>
      <c r="H37" s="1097"/>
      <c r="I37" s="1096"/>
      <c r="J37" s="1096"/>
      <c r="K37" s="1096"/>
      <c r="L37" s="1096"/>
      <c r="M37" s="1096"/>
      <c r="N37" s="1096"/>
      <c r="O37" s="1096"/>
      <c r="P37" s="1099"/>
      <c r="Q37" s="9"/>
      <c r="R37" s="2"/>
      <c r="S37" s="1"/>
      <c r="T37" s="9"/>
      <c r="U37" s="1"/>
      <c r="V37" s="9"/>
      <c r="W37" s="1"/>
      <c r="X37" s="9"/>
      <c r="Y37" s="1"/>
      <c r="Z37" s="9"/>
      <c r="AA37" s="1"/>
      <c r="AB37" s="9"/>
      <c r="AC37" s="1"/>
      <c r="AD37" s="9"/>
      <c r="AE37" s="1"/>
      <c r="AF37" s="9"/>
      <c r="AG37" s="1"/>
      <c r="AH37" s="9"/>
    </row>
    <row r="38" spans="1:34" ht="13" x14ac:dyDescent="0.3">
      <c r="A38" s="1094"/>
      <c r="B38" s="1095"/>
      <c r="C38" s="1094"/>
      <c r="D38" s="1096"/>
      <c r="E38" s="1097"/>
      <c r="F38" s="1098"/>
      <c r="G38" s="1096"/>
      <c r="H38" s="1097"/>
      <c r="I38" s="1096"/>
      <c r="J38" s="1096"/>
      <c r="K38" s="1096"/>
      <c r="L38" s="1096"/>
      <c r="M38" s="1096"/>
      <c r="N38" s="1096"/>
      <c r="O38" s="1096"/>
      <c r="P38" s="1099"/>
      <c r="Q38" s="9"/>
      <c r="R38" s="2"/>
      <c r="S38" s="1"/>
      <c r="T38" s="9"/>
      <c r="U38" s="1"/>
      <c r="V38" s="9"/>
      <c r="W38" s="1"/>
      <c r="X38" s="9"/>
      <c r="Y38" s="1"/>
      <c r="Z38" s="9"/>
      <c r="AA38" s="1"/>
      <c r="AB38" s="9"/>
      <c r="AC38" s="1"/>
      <c r="AD38" s="9"/>
      <c r="AE38" s="1"/>
      <c r="AF38" s="9"/>
      <c r="AG38" s="1"/>
      <c r="AH38" s="9"/>
    </row>
    <row r="39" spans="1:34" ht="13" x14ac:dyDescent="0.3">
      <c r="A39" s="1094"/>
      <c r="B39" s="1095"/>
      <c r="C39" s="1094"/>
      <c r="D39" s="1096"/>
      <c r="E39" s="1097"/>
      <c r="F39" s="1098"/>
      <c r="G39" s="1096"/>
      <c r="H39" s="1097"/>
      <c r="I39" s="1096"/>
      <c r="J39" s="1096"/>
      <c r="K39" s="1096"/>
      <c r="L39" s="1096"/>
      <c r="M39" s="1096"/>
      <c r="N39" s="1096"/>
      <c r="O39" s="1096"/>
      <c r="P39" s="1099"/>
      <c r="Q39" s="9"/>
      <c r="R39" s="2"/>
      <c r="S39" s="1"/>
      <c r="T39" s="9"/>
      <c r="U39" s="1"/>
      <c r="V39" s="9"/>
      <c r="W39" s="1"/>
      <c r="X39" s="9"/>
      <c r="Y39" s="1"/>
      <c r="Z39" s="9"/>
      <c r="AA39" s="1"/>
      <c r="AB39" s="9"/>
      <c r="AC39" s="1"/>
      <c r="AD39" s="9"/>
      <c r="AE39" s="1"/>
      <c r="AF39" s="9"/>
      <c r="AG39" s="1"/>
      <c r="AH39" s="9"/>
    </row>
    <row r="40" spans="1:34" ht="13" x14ac:dyDescent="0.3">
      <c r="A40" s="1094"/>
      <c r="B40" s="1095"/>
      <c r="C40" s="1094"/>
      <c r="D40" s="1096"/>
      <c r="E40" s="1097"/>
      <c r="F40" s="1098"/>
      <c r="G40" s="1096"/>
      <c r="H40" s="1097"/>
      <c r="I40" s="1096"/>
      <c r="J40" s="1096"/>
      <c r="K40" s="1096"/>
      <c r="L40" s="1096"/>
      <c r="M40" s="1096"/>
      <c r="N40" s="1096"/>
      <c r="O40" s="1096"/>
      <c r="P40" s="1099"/>
      <c r="Q40" s="9"/>
      <c r="R40" s="2"/>
      <c r="S40" s="1"/>
      <c r="T40" s="9"/>
      <c r="U40" s="1"/>
      <c r="V40" s="9"/>
      <c r="W40" s="1"/>
      <c r="X40" s="9"/>
      <c r="Y40" s="1"/>
      <c r="Z40" s="9"/>
      <c r="AA40" s="1"/>
      <c r="AB40" s="9"/>
      <c r="AC40" s="1"/>
      <c r="AD40" s="9"/>
      <c r="AE40" s="1"/>
      <c r="AF40" s="9"/>
      <c r="AG40" s="1"/>
      <c r="AH40" s="9"/>
    </row>
    <row r="41" spans="1:34" ht="13" x14ac:dyDescent="0.3">
      <c r="A41" s="1094"/>
      <c r="B41" s="1095"/>
      <c r="C41" s="1094"/>
      <c r="D41" s="1096"/>
      <c r="E41" s="1097"/>
      <c r="F41" s="1098"/>
      <c r="G41" s="1096"/>
      <c r="H41" s="1097"/>
      <c r="I41" s="1096"/>
      <c r="J41" s="1096"/>
      <c r="K41" s="1096"/>
      <c r="L41" s="1096"/>
      <c r="M41" s="1096"/>
      <c r="N41" s="1096"/>
      <c r="O41" s="1096"/>
      <c r="P41" s="1099"/>
      <c r="Q41" s="9"/>
      <c r="R41" s="2"/>
      <c r="S41" s="1"/>
      <c r="T41" s="9"/>
      <c r="U41" s="1"/>
      <c r="V41" s="9"/>
      <c r="W41" s="1"/>
      <c r="X41" s="9"/>
      <c r="Y41" s="1"/>
      <c r="Z41" s="9"/>
      <c r="AA41" s="1"/>
      <c r="AB41" s="9"/>
      <c r="AC41" s="1"/>
      <c r="AD41" s="9"/>
      <c r="AE41" s="1"/>
      <c r="AF41" s="9"/>
      <c r="AG41" s="1"/>
      <c r="AH41" s="9"/>
    </row>
    <row r="42" spans="1:34" ht="13" x14ac:dyDescent="0.3">
      <c r="A42" s="1094"/>
      <c r="B42" s="1095"/>
      <c r="C42" s="1094"/>
      <c r="D42" s="1096"/>
      <c r="E42" s="1097"/>
      <c r="F42" s="1098"/>
      <c r="G42" s="1096"/>
      <c r="H42" s="1097"/>
      <c r="I42" s="1096"/>
      <c r="J42" s="1096"/>
      <c r="K42" s="1096"/>
      <c r="L42" s="1096"/>
      <c r="M42" s="1096"/>
      <c r="N42" s="1096"/>
      <c r="O42" s="1096"/>
      <c r="P42" s="1099"/>
      <c r="Q42" s="9"/>
      <c r="R42" s="2"/>
      <c r="S42" s="1"/>
      <c r="T42" s="9"/>
      <c r="U42" s="1"/>
      <c r="V42" s="9"/>
      <c r="W42" s="1"/>
      <c r="X42" s="9"/>
      <c r="Y42" s="1"/>
      <c r="Z42" s="9"/>
      <c r="AA42" s="1"/>
      <c r="AB42" s="9"/>
      <c r="AC42" s="1"/>
      <c r="AD42" s="9"/>
      <c r="AE42" s="1"/>
      <c r="AF42" s="9"/>
      <c r="AG42" s="1"/>
      <c r="AH42" s="9"/>
    </row>
    <row r="43" spans="1:34" ht="13" x14ac:dyDescent="0.3">
      <c r="A43" s="1094"/>
      <c r="B43" s="1095"/>
      <c r="C43" s="1094"/>
      <c r="D43" s="1096"/>
      <c r="E43" s="1097"/>
      <c r="F43" s="1098"/>
      <c r="G43" s="1096"/>
      <c r="H43" s="1097"/>
      <c r="I43" s="1096"/>
      <c r="J43" s="1096"/>
      <c r="K43" s="1096"/>
      <c r="L43" s="1096"/>
      <c r="M43" s="1096"/>
      <c r="N43" s="1096"/>
      <c r="O43" s="1096"/>
      <c r="P43" s="1099"/>
      <c r="Q43" s="9"/>
      <c r="R43" s="2"/>
      <c r="S43" s="1"/>
      <c r="T43" s="9"/>
      <c r="U43" s="1"/>
      <c r="V43" s="9"/>
      <c r="W43" s="1"/>
      <c r="X43" s="9"/>
      <c r="Y43" s="1"/>
      <c r="Z43" s="9"/>
      <c r="AA43" s="1"/>
      <c r="AB43" s="9"/>
      <c r="AC43" s="1"/>
      <c r="AD43" s="9"/>
      <c r="AE43" s="1"/>
      <c r="AF43" s="9"/>
      <c r="AG43" s="1"/>
      <c r="AH43" s="9"/>
    </row>
    <row r="44" spans="1:34" ht="13" x14ac:dyDescent="0.3">
      <c r="A44" s="1094"/>
      <c r="B44" s="1095"/>
      <c r="C44" s="1094"/>
      <c r="D44" s="1096"/>
      <c r="E44" s="1097"/>
      <c r="F44" s="1098"/>
      <c r="G44" s="1096"/>
      <c r="H44" s="1097"/>
      <c r="I44" s="1096"/>
      <c r="J44" s="1096"/>
      <c r="K44" s="1096"/>
      <c r="L44" s="1096"/>
      <c r="M44" s="1096"/>
      <c r="N44" s="1096"/>
      <c r="O44" s="1096"/>
      <c r="P44" s="1099"/>
      <c r="Q44" s="9"/>
      <c r="R44" s="2"/>
      <c r="S44" s="1"/>
      <c r="T44" s="9"/>
      <c r="U44" s="1"/>
      <c r="V44" s="9"/>
      <c r="W44" s="1"/>
      <c r="X44" s="9"/>
      <c r="Y44" s="1"/>
      <c r="Z44" s="9"/>
      <c r="AA44" s="1"/>
      <c r="AB44" s="9"/>
      <c r="AC44" s="1"/>
      <c r="AD44" s="9"/>
      <c r="AE44" s="1"/>
      <c r="AF44" s="9"/>
      <c r="AG44" s="1"/>
      <c r="AH44" s="9"/>
    </row>
    <row r="45" spans="1:34" ht="27" customHeight="1" x14ac:dyDescent="0.3">
      <c r="A45" s="1094"/>
      <c r="B45" s="1198" t="s">
        <v>1052</v>
      </c>
      <c r="C45" s="1199"/>
      <c r="D45" s="1199"/>
      <c r="E45" s="1199"/>
      <c r="F45" s="1199"/>
      <c r="G45" s="1199"/>
      <c r="H45" s="1199"/>
      <c r="I45" s="1199"/>
      <c r="J45" s="1199"/>
      <c r="K45" s="1199"/>
      <c r="L45" s="1199"/>
      <c r="M45" s="1199"/>
      <c r="N45" s="1199"/>
      <c r="O45" s="1199"/>
      <c r="P45" s="1199"/>
      <c r="Q45" s="9"/>
      <c r="R45" s="2"/>
      <c r="S45" s="1"/>
      <c r="T45" s="9"/>
      <c r="U45" s="1"/>
      <c r="V45" s="9"/>
      <c r="W45" s="1"/>
      <c r="X45" s="9"/>
      <c r="Y45" s="1"/>
      <c r="Z45" s="9"/>
      <c r="AA45" s="1"/>
      <c r="AB45" s="9"/>
      <c r="AC45" s="1"/>
      <c r="AD45" s="9"/>
      <c r="AE45" s="1"/>
      <c r="AF45" s="9"/>
      <c r="AG45" s="1"/>
      <c r="AH45" s="9"/>
    </row>
    <row r="46" spans="1:34" ht="13" x14ac:dyDescent="0.3">
      <c r="A46" s="1094"/>
      <c r="B46" s="1197"/>
      <c r="C46" s="1197"/>
      <c r="D46" s="1197"/>
      <c r="E46" s="1197"/>
      <c r="F46" s="1197"/>
      <c r="G46" s="1197"/>
      <c r="H46" s="1197"/>
      <c r="I46" s="1197"/>
      <c r="J46" s="1197"/>
      <c r="K46" s="1197"/>
      <c r="L46" s="1197"/>
      <c r="M46" s="1197"/>
      <c r="N46" s="1197"/>
      <c r="O46" s="1197"/>
      <c r="P46" s="1197"/>
      <c r="Q46" s="9"/>
      <c r="R46" s="2"/>
      <c r="S46" s="1"/>
      <c r="T46" s="9"/>
      <c r="U46" s="1"/>
      <c r="V46" s="9"/>
      <c r="W46" s="1"/>
      <c r="X46" s="9"/>
      <c r="Y46" s="1"/>
      <c r="Z46" s="9"/>
      <c r="AA46" s="1"/>
      <c r="AB46" s="9"/>
      <c r="AC46" s="1"/>
      <c r="AD46" s="9"/>
      <c r="AE46" s="1"/>
      <c r="AF46" s="9"/>
      <c r="AG46" s="1"/>
      <c r="AH46" s="9"/>
    </row>
    <row r="47" spans="1:34" ht="13" x14ac:dyDescent="0.3">
      <c r="A47" s="1094"/>
      <c r="B47" s="1112"/>
      <c r="C47" s="1112"/>
      <c r="D47" s="1112"/>
      <c r="E47" s="1112"/>
      <c r="F47" s="1112"/>
      <c r="G47" s="1112" t="s">
        <v>1106</v>
      </c>
      <c r="H47" s="1112"/>
      <c r="I47" s="1112"/>
      <c r="J47" s="1112"/>
      <c r="K47" s="1112"/>
      <c r="L47" s="1112"/>
      <c r="M47" s="1112"/>
      <c r="N47" s="1112"/>
      <c r="O47" s="1112"/>
      <c r="P47" s="1112"/>
      <c r="Q47" s="9"/>
      <c r="R47" s="2"/>
      <c r="S47" s="1"/>
      <c r="T47" s="9"/>
      <c r="U47" s="1"/>
      <c r="V47" s="9"/>
      <c r="W47" s="1"/>
      <c r="X47" s="9"/>
      <c r="Y47" s="1"/>
      <c r="Z47" s="9"/>
      <c r="AA47" s="1"/>
      <c r="AB47" s="9"/>
      <c r="AC47" s="1"/>
      <c r="AD47" s="9"/>
      <c r="AE47" s="1"/>
      <c r="AF47" s="9"/>
      <c r="AG47" s="1"/>
      <c r="AH47" s="9"/>
    </row>
    <row r="48" spans="1:34" ht="13" x14ac:dyDescent="0.3">
      <c r="A48" s="1094"/>
      <c r="B48" s="1112"/>
      <c r="C48" s="1112"/>
      <c r="D48" s="1112"/>
      <c r="E48" s="1112"/>
      <c r="F48" s="1112"/>
      <c r="G48" s="1112"/>
      <c r="H48" s="1112"/>
      <c r="I48" s="1112"/>
      <c r="J48" s="1112"/>
      <c r="K48" s="1112"/>
      <c r="L48" s="1112"/>
      <c r="M48" s="1112"/>
      <c r="N48" s="1112"/>
      <c r="O48" s="1112"/>
      <c r="P48" s="1112"/>
      <c r="Q48" s="9"/>
      <c r="R48" s="2"/>
      <c r="S48" s="1"/>
      <c r="T48" s="9"/>
      <c r="U48" s="1"/>
      <c r="V48" s="9"/>
      <c r="W48" s="1"/>
      <c r="X48" s="9"/>
      <c r="Y48" s="1"/>
      <c r="Z48" s="9"/>
      <c r="AA48" s="1"/>
      <c r="AB48" s="9"/>
      <c r="AC48" s="1"/>
      <c r="AD48" s="9"/>
      <c r="AE48" s="1"/>
      <c r="AF48" s="9"/>
      <c r="AG48" s="1"/>
      <c r="AH48" s="9"/>
    </row>
    <row r="49" spans="1:34" ht="13" x14ac:dyDescent="0.3">
      <c r="A49" s="1094"/>
      <c r="B49" s="1112"/>
      <c r="C49" s="1112"/>
      <c r="D49" s="1112"/>
      <c r="E49" s="1112"/>
      <c r="F49" s="1112"/>
      <c r="G49" s="1115" t="s">
        <v>1130</v>
      </c>
      <c r="H49" s="1112"/>
      <c r="I49" s="1112"/>
      <c r="J49" s="1112"/>
      <c r="K49" s="1112"/>
      <c r="L49" s="1112"/>
      <c r="M49" s="1112"/>
      <c r="N49" s="1112"/>
      <c r="O49" s="1112"/>
      <c r="P49" s="1112"/>
      <c r="Q49" s="9"/>
      <c r="R49" s="2"/>
      <c r="S49" s="1"/>
      <c r="T49" s="9"/>
      <c r="U49" s="1"/>
      <c r="V49" s="9"/>
      <c r="W49" s="1"/>
      <c r="X49" s="9"/>
      <c r="Y49" s="1"/>
      <c r="Z49" s="9"/>
      <c r="AA49" s="1"/>
      <c r="AB49" s="9"/>
      <c r="AC49" s="1"/>
      <c r="AD49" s="9"/>
      <c r="AE49" s="1"/>
      <c r="AF49" s="9"/>
      <c r="AG49" s="1"/>
      <c r="AH49" s="9"/>
    </row>
    <row r="50" spans="1:34" ht="13" x14ac:dyDescent="0.3">
      <c r="A50" s="1094"/>
      <c r="B50" s="1112"/>
      <c r="C50" s="1112"/>
      <c r="D50" s="1112"/>
      <c r="E50" s="1112"/>
      <c r="F50" s="1112"/>
      <c r="G50" s="1112"/>
      <c r="H50" s="1112"/>
      <c r="I50" s="1112"/>
      <c r="J50" s="1112"/>
      <c r="K50" s="1112"/>
      <c r="L50" s="1112"/>
      <c r="M50" s="1112"/>
      <c r="N50" s="1112"/>
      <c r="O50" s="1112"/>
      <c r="P50" s="1112"/>
      <c r="Q50" s="9"/>
      <c r="R50" s="2"/>
      <c r="S50" s="1"/>
      <c r="T50" s="9"/>
      <c r="U50" s="1"/>
      <c r="V50" s="9"/>
      <c r="W50" s="1"/>
      <c r="X50" s="9"/>
      <c r="Y50" s="1"/>
      <c r="Z50" s="9"/>
      <c r="AA50" s="1"/>
      <c r="AB50" s="9"/>
      <c r="AC50" s="1"/>
      <c r="AD50" s="9"/>
      <c r="AE50" s="1"/>
      <c r="AF50" s="9"/>
      <c r="AG50" s="1"/>
      <c r="AH50" s="9"/>
    </row>
    <row r="51" spans="1:34" ht="13" x14ac:dyDescent="0.3">
      <c r="A51" s="1094"/>
      <c r="B51" s="1116"/>
      <c r="C51" s="1116"/>
      <c r="D51" s="1116"/>
      <c r="E51" s="1116"/>
      <c r="F51" s="1116"/>
      <c r="G51" s="1115" t="s">
        <v>1107</v>
      </c>
      <c r="H51" s="1116"/>
      <c r="I51" s="1116"/>
      <c r="J51" s="1116"/>
      <c r="K51" s="1116"/>
      <c r="L51" s="1116"/>
      <c r="M51" s="1116"/>
      <c r="N51" s="1116"/>
      <c r="O51" s="1116"/>
      <c r="P51" s="1116"/>
      <c r="Q51" s="9"/>
      <c r="R51" s="2"/>
      <c r="S51" s="1"/>
      <c r="T51" s="9"/>
      <c r="U51" s="1"/>
      <c r="V51" s="9"/>
      <c r="W51" s="1"/>
      <c r="X51" s="9"/>
      <c r="Y51" s="1"/>
      <c r="Z51" s="9"/>
      <c r="AA51" s="1"/>
      <c r="AB51" s="9"/>
      <c r="AC51" s="1"/>
      <c r="AD51" s="9"/>
      <c r="AE51" s="1"/>
      <c r="AF51" s="9"/>
      <c r="AG51" s="1"/>
      <c r="AH51" s="9"/>
    </row>
    <row r="52" spans="1:34" ht="13" x14ac:dyDescent="0.3">
      <c r="A52" s="1094"/>
      <c r="B52" s="1112"/>
      <c r="C52" s="1112"/>
      <c r="D52" s="1112"/>
      <c r="E52" s="1112"/>
      <c r="F52" s="1112"/>
      <c r="G52" s="1112"/>
      <c r="H52" s="1112"/>
      <c r="I52" s="1112"/>
      <c r="J52" s="1112"/>
      <c r="K52" s="1112"/>
      <c r="L52" s="1112"/>
      <c r="M52" s="1112"/>
      <c r="N52" s="1112"/>
      <c r="O52" s="1112"/>
      <c r="P52" s="1112"/>
      <c r="Q52" s="9"/>
      <c r="R52" s="2"/>
      <c r="S52" s="1"/>
      <c r="T52" s="9"/>
      <c r="U52" s="1"/>
      <c r="V52" s="9"/>
      <c r="W52" s="1"/>
      <c r="X52" s="9"/>
      <c r="Y52" s="1"/>
      <c r="Z52" s="9"/>
      <c r="AA52" s="1"/>
      <c r="AB52" s="9"/>
      <c r="AC52" s="1"/>
      <c r="AD52" s="9"/>
      <c r="AE52" s="1"/>
      <c r="AF52" s="9"/>
      <c r="AG52" s="1"/>
      <c r="AH52" s="9"/>
    </row>
    <row r="53" spans="1:34" ht="13" x14ac:dyDescent="0.3">
      <c r="A53" s="1094"/>
      <c r="B53" s="1112"/>
      <c r="C53" s="1112"/>
      <c r="D53" s="1112"/>
      <c r="E53" s="1112"/>
      <c r="F53" s="1112"/>
      <c r="G53" s="1115" t="s">
        <v>1108</v>
      </c>
      <c r="H53" s="1112"/>
      <c r="I53" s="1112"/>
      <c r="J53" s="1112"/>
      <c r="K53" s="1112"/>
      <c r="L53" s="1112"/>
      <c r="M53" s="1112"/>
      <c r="N53" s="1112"/>
      <c r="O53" s="1112"/>
      <c r="P53" s="1112"/>
      <c r="Q53" s="9"/>
      <c r="R53" s="2"/>
      <c r="S53" s="1"/>
      <c r="T53" s="9"/>
      <c r="U53" s="1"/>
      <c r="V53" s="9"/>
      <c r="W53" s="1"/>
      <c r="X53" s="9"/>
      <c r="Y53" s="1"/>
      <c r="Z53" s="9"/>
      <c r="AA53" s="1"/>
      <c r="AB53" s="9"/>
      <c r="AC53" s="1"/>
      <c r="AD53" s="9"/>
      <c r="AE53" s="1"/>
      <c r="AF53" s="9"/>
      <c r="AG53" s="1"/>
      <c r="AH53" s="9"/>
    </row>
    <row r="54" spans="1:34" ht="13" x14ac:dyDescent="0.3">
      <c r="A54" s="1094"/>
      <c r="B54" s="1112"/>
      <c r="C54" s="1112"/>
      <c r="D54" s="1112"/>
      <c r="E54" s="1112"/>
      <c r="F54" s="1112"/>
      <c r="G54" s="1112"/>
      <c r="H54" s="1112"/>
      <c r="I54" s="1112"/>
      <c r="J54" s="1112"/>
      <c r="K54" s="1112"/>
      <c r="L54" s="1112"/>
      <c r="M54" s="1112"/>
      <c r="N54" s="1112"/>
      <c r="O54" s="1112"/>
      <c r="P54" s="1112"/>
      <c r="Q54" s="9"/>
      <c r="R54" s="2"/>
      <c r="S54" s="1"/>
      <c r="T54" s="9"/>
      <c r="U54" s="1"/>
      <c r="V54" s="9"/>
      <c r="W54" s="1"/>
      <c r="X54" s="9"/>
      <c r="Y54" s="1"/>
      <c r="Z54" s="9"/>
      <c r="AA54" s="1"/>
      <c r="AB54" s="9"/>
      <c r="AC54" s="1"/>
      <c r="AD54" s="9"/>
      <c r="AE54" s="1"/>
      <c r="AF54" s="9"/>
      <c r="AG54" s="1"/>
      <c r="AH54" s="9"/>
    </row>
    <row r="55" spans="1:34" ht="13" x14ac:dyDescent="0.3">
      <c r="A55" s="1094"/>
      <c r="B55" s="1197"/>
      <c r="C55" s="1197"/>
      <c r="D55" s="1197"/>
      <c r="E55" s="1197"/>
      <c r="F55" s="1197"/>
      <c r="G55" s="1197"/>
      <c r="H55" s="1197"/>
      <c r="I55" s="1197"/>
      <c r="J55" s="1197"/>
      <c r="K55" s="1197"/>
      <c r="L55" s="1197"/>
      <c r="M55" s="1197"/>
      <c r="N55" s="1197"/>
      <c r="O55" s="1197"/>
      <c r="P55" s="1197"/>
      <c r="Q55" s="9"/>
      <c r="R55" s="2"/>
      <c r="S55" s="1"/>
      <c r="T55" s="9"/>
      <c r="U55" s="1"/>
      <c r="V55" s="9"/>
      <c r="W55" s="1"/>
      <c r="X55" s="9"/>
      <c r="Y55" s="1"/>
      <c r="Z55" s="9"/>
      <c r="AA55" s="1"/>
      <c r="AB55" s="9"/>
      <c r="AC55" s="1"/>
      <c r="AD55" s="9"/>
      <c r="AE55" s="1"/>
      <c r="AF55" s="9"/>
      <c r="AG55" s="1"/>
      <c r="AH55" s="9"/>
    </row>
    <row r="56" spans="1:34" ht="13" x14ac:dyDescent="0.3">
      <c r="A56" s="1094"/>
      <c r="B56" s="1197"/>
      <c r="C56" s="1197"/>
      <c r="D56" s="1197"/>
      <c r="E56" s="1197"/>
      <c r="F56" s="1197"/>
      <c r="G56" s="1197"/>
      <c r="H56" s="1197"/>
      <c r="I56" s="1197"/>
      <c r="J56" s="1197"/>
      <c r="K56" s="1197"/>
      <c r="L56" s="1197"/>
      <c r="M56" s="1197"/>
      <c r="N56" s="1197"/>
      <c r="O56" s="1197"/>
      <c r="P56" s="1197"/>
      <c r="Q56" s="9"/>
      <c r="R56" s="2"/>
      <c r="S56" s="1"/>
      <c r="T56" s="9"/>
      <c r="U56" s="1"/>
      <c r="V56" s="9"/>
      <c r="W56" s="1"/>
      <c r="X56" s="9"/>
      <c r="Y56" s="1"/>
      <c r="Z56" s="9"/>
      <c r="AA56" s="1"/>
      <c r="AB56" s="9"/>
      <c r="AC56" s="1"/>
      <c r="AD56" s="9"/>
      <c r="AE56" s="1"/>
      <c r="AF56" s="9"/>
      <c r="AG56" s="1"/>
      <c r="AH56" s="9"/>
    </row>
    <row r="57" spans="1:34" ht="13.75" customHeight="1" x14ac:dyDescent="0.3">
      <c r="A57" s="1109"/>
      <c r="B57" s="1116" t="s">
        <v>1105</v>
      </c>
      <c r="C57" s="1116"/>
      <c r="D57" s="1116"/>
      <c r="E57" s="1116"/>
      <c r="F57" s="1116"/>
      <c r="G57" s="1116"/>
      <c r="H57" s="1116"/>
      <c r="I57" s="1116"/>
      <c r="J57" s="1116"/>
      <c r="K57" s="1116"/>
      <c r="L57" s="1116"/>
      <c r="M57" s="1116"/>
      <c r="N57" s="1116"/>
      <c r="O57" s="1116"/>
      <c r="P57" s="1116"/>
      <c r="Q57" s="9"/>
      <c r="R57" s="2"/>
      <c r="S57" s="1"/>
      <c r="T57" s="9"/>
      <c r="U57" s="1"/>
      <c r="V57" s="9"/>
      <c r="W57" s="1"/>
      <c r="X57" s="9"/>
      <c r="Y57" s="1"/>
      <c r="Z57" s="9"/>
      <c r="AA57" s="1"/>
      <c r="AB57" s="9"/>
      <c r="AC57" s="1"/>
      <c r="AD57" s="9"/>
      <c r="AE57" s="1"/>
      <c r="AF57" s="9"/>
      <c r="AG57" s="1"/>
      <c r="AH57" s="9"/>
    </row>
    <row r="58" spans="1:34" ht="13.75" customHeight="1" x14ac:dyDescent="0.3">
      <c r="A58" s="1109"/>
      <c r="B58" s="1112"/>
      <c r="C58" s="1112"/>
      <c r="D58" s="1112"/>
      <c r="E58" s="1112"/>
      <c r="F58" s="1112"/>
      <c r="G58" s="1112"/>
      <c r="H58" s="1112"/>
      <c r="I58" s="1112"/>
      <c r="J58" s="1112"/>
      <c r="K58" s="1112"/>
      <c r="L58" s="1112"/>
      <c r="M58" s="1112"/>
      <c r="N58" s="1112"/>
      <c r="O58" s="1112"/>
      <c r="P58" s="1112"/>
      <c r="Q58" s="9"/>
      <c r="R58" s="2"/>
      <c r="S58" s="1"/>
      <c r="T58" s="9"/>
      <c r="U58" s="1"/>
      <c r="V58" s="9"/>
      <c r="W58" s="1"/>
      <c r="X58" s="9"/>
      <c r="Y58" s="1"/>
      <c r="Z58" s="9"/>
      <c r="AA58" s="1"/>
      <c r="AB58" s="9"/>
      <c r="AC58" s="1"/>
      <c r="AD58" s="9"/>
      <c r="AE58" s="1"/>
      <c r="AF58" s="9"/>
      <c r="AG58" s="1"/>
      <c r="AH58" s="9"/>
    </row>
    <row r="59" spans="1:34" ht="13.75" customHeight="1" x14ac:dyDescent="0.3">
      <c r="A59" s="1109"/>
      <c r="B59" s="1113" t="s">
        <v>1049</v>
      </c>
      <c r="C59" s="1097"/>
      <c r="D59" s="1097"/>
      <c r="E59" s="1097"/>
      <c r="F59" s="1097"/>
      <c r="G59" s="1097"/>
      <c r="H59" s="1097"/>
      <c r="I59" s="1113" t="s">
        <v>1050</v>
      </c>
      <c r="J59" s="1113"/>
      <c r="K59" s="1097"/>
      <c r="L59" s="1097"/>
      <c r="M59" s="1097"/>
      <c r="N59" s="1097"/>
      <c r="O59" s="1097"/>
      <c r="P59" s="1097"/>
      <c r="Q59" s="9"/>
      <c r="R59" s="2"/>
      <c r="S59" s="1"/>
      <c r="T59" s="9"/>
      <c r="U59" s="1"/>
      <c r="V59" s="9"/>
      <c r="W59" s="1"/>
      <c r="X59" s="9"/>
      <c r="Y59" s="1"/>
      <c r="Z59" s="9"/>
      <c r="AA59" s="1"/>
      <c r="AB59" s="9"/>
      <c r="AC59" s="1"/>
      <c r="AD59" s="9"/>
      <c r="AE59" s="1"/>
      <c r="AF59" s="9"/>
      <c r="AG59" s="1"/>
      <c r="AH59" s="9"/>
    </row>
    <row r="60" spans="1:34" ht="13" x14ac:dyDescent="0.3">
      <c r="A60" s="1094"/>
      <c r="B60" s="1095"/>
      <c r="C60" s="1094"/>
      <c r="D60" s="1096"/>
      <c r="E60" s="1097"/>
      <c r="F60" s="1098"/>
      <c r="G60" s="1096"/>
      <c r="H60" s="1097"/>
      <c r="I60" s="1096"/>
      <c r="J60" s="1096"/>
      <c r="K60" s="1096"/>
      <c r="L60" s="1096"/>
      <c r="M60" s="1096"/>
      <c r="N60" s="1096"/>
      <c r="O60" s="1096"/>
      <c r="P60" s="1099"/>
      <c r="Q60" s="9"/>
      <c r="R60" s="2"/>
      <c r="S60" s="1"/>
      <c r="T60" s="9"/>
      <c r="U60" s="1"/>
      <c r="V60" s="9"/>
      <c r="W60" s="1"/>
      <c r="X60" s="9"/>
      <c r="Y60" s="1"/>
      <c r="Z60" s="9"/>
      <c r="AA60" s="1"/>
      <c r="AB60" s="9"/>
      <c r="AC60" s="1"/>
      <c r="AD60" s="9"/>
      <c r="AE60" s="1"/>
      <c r="AF60" s="9"/>
      <c r="AG60" s="1"/>
      <c r="AH60" s="9"/>
    </row>
    <row r="61" spans="1:34" ht="13" x14ac:dyDescent="0.3">
      <c r="A61" s="1094"/>
      <c r="B61" s="1095"/>
      <c r="C61" s="1094"/>
      <c r="D61" s="1096"/>
      <c r="E61" s="1097"/>
      <c r="F61" s="1098"/>
      <c r="G61" s="1096"/>
      <c r="H61" s="1097"/>
      <c r="I61" s="1096"/>
      <c r="J61" s="1096"/>
      <c r="K61" s="1096"/>
      <c r="L61" s="1096"/>
      <c r="M61" s="1096"/>
      <c r="N61" s="1096"/>
      <c r="O61" s="1096"/>
      <c r="P61" s="1099"/>
      <c r="Q61" s="9"/>
      <c r="R61" s="2"/>
      <c r="S61" s="1"/>
      <c r="T61" s="9"/>
      <c r="U61" s="1"/>
      <c r="V61" s="9"/>
      <c r="W61" s="1"/>
      <c r="X61" s="9"/>
      <c r="Y61" s="1"/>
      <c r="Z61" s="9"/>
      <c r="AA61" s="1"/>
      <c r="AB61" s="9"/>
      <c r="AC61" s="1"/>
      <c r="AD61" s="9"/>
      <c r="AE61" s="1"/>
      <c r="AF61" s="9"/>
      <c r="AG61" s="1"/>
      <c r="AH61" s="9"/>
    </row>
    <row r="62" spans="1:34" ht="13" x14ac:dyDescent="0.3">
      <c r="A62" s="1094"/>
      <c r="B62" s="1095"/>
      <c r="C62" s="1094"/>
      <c r="D62" s="1096"/>
      <c r="E62" s="1097"/>
      <c r="F62" s="1098"/>
      <c r="G62" s="1096"/>
      <c r="H62" s="1097"/>
      <c r="I62" s="1096"/>
      <c r="J62" s="1096"/>
      <c r="K62" s="1096"/>
      <c r="L62" s="1096"/>
      <c r="M62" s="1096"/>
      <c r="N62" s="1096"/>
      <c r="O62" s="1096"/>
      <c r="P62" s="1099"/>
      <c r="Q62" s="9"/>
      <c r="R62" s="2"/>
      <c r="S62" s="1"/>
      <c r="T62" s="9"/>
      <c r="U62" s="1"/>
      <c r="V62" s="9"/>
      <c r="W62" s="1"/>
      <c r="X62" s="9"/>
      <c r="Y62" s="1"/>
      <c r="Z62" s="9"/>
      <c r="AA62" s="1"/>
      <c r="AB62" s="9"/>
      <c r="AC62" s="1"/>
      <c r="AD62" s="9"/>
      <c r="AE62" s="1"/>
      <c r="AF62" s="9"/>
      <c r="AG62" s="1"/>
      <c r="AH62" s="9"/>
    </row>
    <row r="63" spans="1:34" ht="13" x14ac:dyDescent="0.3">
      <c r="A63" s="1094"/>
      <c r="B63" s="1095"/>
      <c r="C63" s="1094"/>
      <c r="D63" s="1096"/>
      <c r="E63" s="1097"/>
      <c r="F63" s="1098"/>
      <c r="G63" s="1096"/>
      <c r="H63" s="1097"/>
      <c r="I63" s="1096"/>
      <c r="J63" s="1096"/>
      <c r="K63" s="1096"/>
      <c r="L63" s="1096"/>
      <c r="M63" s="1096"/>
      <c r="N63" s="1096"/>
      <c r="O63" s="1096"/>
      <c r="P63" s="1099"/>
      <c r="Q63" s="9"/>
      <c r="R63" s="2"/>
      <c r="S63" s="1"/>
      <c r="T63" s="9"/>
      <c r="U63" s="1"/>
      <c r="V63" s="9"/>
      <c r="W63" s="1"/>
      <c r="X63" s="9"/>
      <c r="Y63" s="1"/>
      <c r="Z63" s="9"/>
      <c r="AA63" s="1"/>
      <c r="AB63" s="9"/>
      <c r="AC63" s="1"/>
      <c r="AD63" s="9"/>
      <c r="AE63" s="1"/>
      <c r="AF63" s="9"/>
      <c r="AG63" s="1"/>
      <c r="AH63" s="9"/>
    </row>
    <row r="64" spans="1:34" ht="13" x14ac:dyDescent="0.3">
      <c r="A64" s="1094"/>
      <c r="B64" s="1095"/>
      <c r="C64" s="1094"/>
      <c r="D64" s="1096"/>
      <c r="E64" s="1097"/>
      <c r="F64" s="1098"/>
      <c r="G64" s="1096"/>
      <c r="H64" s="1097"/>
      <c r="I64" s="1096"/>
      <c r="J64" s="1096"/>
      <c r="K64" s="1096"/>
      <c r="L64" s="1096"/>
      <c r="M64" s="1096"/>
      <c r="N64" s="1096"/>
      <c r="O64" s="1096"/>
      <c r="P64" s="1099"/>
      <c r="Q64" s="9"/>
      <c r="R64" s="2"/>
      <c r="S64" s="1"/>
      <c r="T64" s="9"/>
      <c r="U64" s="1"/>
      <c r="V64" s="9"/>
      <c r="W64" s="1"/>
      <c r="X64" s="9"/>
      <c r="Y64" s="1"/>
      <c r="Z64" s="9"/>
      <c r="AA64" s="1"/>
      <c r="AB64" s="9"/>
      <c r="AC64" s="1"/>
      <c r="AD64" s="9"/>
      <c r="AE64" s="1"/>
      <c r="AF64" s="9"/>
      <c r="AG64" s="1"/>
      <c r="AH64" s="9"/>
    </row>
    <row r="65" spans="1:34" ht="13" x14ac:dyDescent="0.3">
      <c r="A65" s="1094"/>
      <c r="B65" s="1095"/>
      <c r="C65" s="1094"/>
      <c r="D65" s="1096"/>
      <c r="E65" s="1097"/>
      <c r="F65" s="1098"/>
      <c r="G65" s="1096"/>
      <c r="H65" s="1097"/>
      <c r="I65" s="1096"/>
      <c r="J65" s="1096"/>
      <c r="K65" s="1096"/>
      <c r="L65" s="1096"/>
      <c r="M65" s="1096"/>
      <c r="N65" s="1096"/>
      <c r="O65" s="1096"/>
      <c r="P65" s="1099"/>
      <c r="Q65" s="9"/>
      <c r="R65" s="2"/>
      <c r="S65" s="1"/>
      <c r="T65" s="9"/>
      <c r="U65" s="1"/>
      <c r="V65" s="9"/>
      <c r="W65" s="1"/>
      <c r="X65" s="9"/>
      <c r="Y65" s="1"/>
      <c r="Z65" s="9"/>
      <c r="AA65" s="1"/>
      <c r="AB65" s="9"/>
      <c r="AC65" s="1"/>
      <c r="AD65" s="9"/>
      <c r="AE65" s="1"/>
      <c r="AF65" s="9"/>
      <c r="AG65" s="1"/>
      <c r="AH65" s="9"/>
    </row>
    <row r="66" spans="1:34" ht="13" x14ac:dyDescent="0.3">
      <c r="A66" s="1094"/>
      <c r="B66" s="1095"/>
      <c r="C66" s="1094"/>
      <c r="D66" s="1096"/>
      <c r="E66" s="1097"/>
      <c r="F66" s="1098"/>
      <c r="G66" s="1096"/>
      <c r="H66" s="1097"/>
      <c r="I66" s="1096"/>
      <c r="J66" s="1096"/>
      <c r="K66" s="1096"/>
      <c r="L66" s="1096"/>
      <c r="M66" s="1096"/>
      <c r="N66" s="1096"/>
      <c r="O66" s="1096"/>
      <c r="P66" s="1099"/>
      <c r="Q66" s="9"/>
      <c r="R66" s="2"/>
      <c r="S66" s="1"/>
      <c r="T66" s="9"/>
      <c r="U66" s="1"/>
      <c r="V66" s="9"/>
      <c r="W66" s="1"/>
      <c r="X66" s="9"/>
      <c r="Y66" s="1"/>
      <c r="Z66" s="9"/>
      <c r="AA66" s="1"/>
      <c r="AB66" s="9"/>
      <c r="AC66" s="1"/>
      <c r="AD66" s="9"/>
      <c r="AE66" s="1"/>
      <c r="AF66" s="9"/>
      <c r="AG66" s="1"/>
      <c r="AH66" s="9"/>
    </row>
    <row r="67" spans="1:34" ht="13" x14ac:dyDescent="0.3">
      <c r="A67" s="1094"/>
      <c r="B67" s="1095"/>
      <c r="C67" s="1094"/>
      <c r="D67" s="1096"/>
      <c r="E67" s="1097"/>
      <c r="F67" s="1098"/>
      <c r="G67" s="1096"/>
      <c r="H67" s="1097"/>
      <c r="I67" s="1096"/>
      <c r="J67" s="1096"/>
      <c r="K67" s="1096"/>
      <c r="L67" s="1096"/>
      <c r="M67" s="1096"/>
      <c r="N67" s="1096"/>
      <c r="O67" s="1096"/>
      <c r="P67" s="1099"/>
      <c r="Q67" s="9"/>
      <c r="R67" s="2"/>
      <c r="S67" s="1"/>
      <c r="T67" s="9"/>
      <c r="U67" s="1"/>
      <c r="V67" s="9"/>
      <c r="W67" s="1"/>
      <c r="X67" s="9"/>
      <c r="Y67" s="1"/>
      <c r="Z67" s="9"/>
      <c r="AA67" s="1"/>
      <c r="AB67" s="9"/>
      <c r="AC67" s="1"/>
      <c r="AD67" s="9"/>
      <c r="AE67" s="1"/>
      <c r="AF67" s="9"/>
      <c r="AG67" s="1"/>
      <c r="AH67" s="9"/>
    </row>
    <row r="68" spans="1:34" ht="13" x14ac:dyDescent="0.3">
      <c r="A68" s="1094"/>
      <c r="B68" s="1095"/>
      <c r="C68" s="1094"/>
      <c r="D68" s="1096"/>
      <c r="E68" s="1097"/>
      <c r="F68" s="1098"/>
      <c r="G68" s="1096"/>
      <c r="H68" s="1097"/>
      <c r="I68" s="1096"/>
      <c r="J68" s="1096"/>
      <c r="K68" s="1096"/>
      <c r="L68" s="1096"/>
      <c r="M68" s="1096"/>
      <c r="N68" s="1096"/>
      <c r="O68" s="1096"/>
      <c r="P68" s="1099"/>
      <c r="Q68" s="9"/>
      <c r="R68" s="2"/>
      <c r="S68" s="1"/>
      <c r="T68" s="9"/>
      <c r="U68" s="1"/>
      <c r="V68" s="9"/>
      <c r="W68" s="1"/>
      <c r="X68" s="9"/>
      <c r="Y68" s="1"/>
      <c r="Z68" s="9"/>
      <c r="AA68" s="1"/>
      <c r="AB68" s="9"/>
      <c r="AC68" s="1"/>
      <c r="AD68" s="9"/>
      <c r="AE68" s="1"/>
      <c r="AF68" s="9"/>
      <c r="AG68" s="1"/>
      <c r="AH68" s="9"/>
    </row>
    <row r="69" spans="1:34" ht="13" x14ac:dyDescent="0.3">
      <c r="A69" s="1094"/>
      <c r="B69" s="1095"/>
      <c r="C69" s="1094"/>
      <c r="D69" s="1096"/>
      <c r="E69" s="1097"/>
      <c r="F69" s="1098"/>
      <c r="G69" s="1096"/>
      <c r="H69" s="1097"/>
      <c r="I69" s="1096"/>
      <c r="J69" s="1096"/>
      <c r="K69" s="1096"/>
      <c r="L69" s="1096"/>
      <c r="M69" s="1096"/>
      <c r="N69" s="1096"/>
      <c r="O69" s="1096"/>
      <c r="P69" s="1099"/>
      <c r="Q69" s="9"/>
      <c r="R69" s="2"/>
      <c r="S69" s="1"/>
      <c r="T69" s="9"/>
      <c r="U69" s="1"/>
      <c r="V69" s="9"/>
      <c r="W69" s="1"/>
      <c r="X69" s="9"/>
      <c r="Y69" s="1"/>
      <c r="Z69" s="9"/>
      <c r="AA69" s="1"/>
      <c r="AB69" s="9"/>
      <c r="AC69" s="1"/>
      <c r="AD69" s="9"/>
      <c r="AE69" s="1"/>
      <c r="AF69" s="9"/>
      <c r="AG69" s="1"/>
      <c r="AH69" s="9"/>
    </row>
    <row r="70" spans="1:34" ht="13" x14ac:dyDescent="0.3">
      <c r="A70" s="1094"/>
      <c r="B70" s="1095"/>
      <c r="C70" s="1094"/>
      <c r="D70" s="1096"/>
      <c r="E70" s="1097"/>
      <c r="F70" s="1098"/>
      <c r="G70" s="1096"/>
      <c r="H70" s="1097"/>
      <c r="I70" s="1096"/>
      <c r="J70" s="1096"/>
      <c r="K70" s="1096"/>
      <c r="L70" s="1096"/>
      <c r="M70" s="1096"/>
      <c r="N70" s="1096"/>
      <c r="O70" s="1096"/>
      <c r="P70" s="1099"/>
      <c r="Q70" s="9"/>
      <c r="R70" s="2"/>
      <c r="S70" s="1"/>
      <c r="T70" s="9"/>
      <c r="U70" s="1"/>
      <c r="V70" s="9"/>
      <c r="W70" s="1"/>
      <c r="X70" s="9"/>
      <c r="Y70" s="1"/>
      <c r="Z70" s="9"/>
      <c r="AA70" s="1"/>
      <c r="AB70" s="9"/>
      <c r="AC70" s="1"/>
      <c r="AD70" s="9"/>
      <c r="AE70" s="1"/>
      <c r="AF70" s="9"/>
      <c r="AG70" s="1"/>
      <c r="AH70" s="9"/>
    </row>
    <row r="71" spans="1:34" ht="13.75" customHeight="1" x14ac:dyDescent="0.3">
      <c r="A71" s="1094"/>
      <c r="B71" s="1145"/>
      <c r="C71" s="1252" t="s">
        <v>1116</v>
      </c>
      <c r="D71" s="1252"/>
      <c r="E71" s="1252"/>
      <c r="F71" s="1252"/>
      <c r="G71" s="1252"/>
      <c r="H71" s="1252"/>
      <c r="I71" s="1252"/>
      <c r="J71" s="1252"/>
      <c r="K71" s="1252"/>
      <c r="L71" s="1252"/>
      <c r="M71" s="1252"/>
      <c r="N71" s="1252"/>
      <c r="O71" s="1252"/>
      <c r="P71" s="1252"/>
      <c r="Q71" s="9"/>
      <c r="R71" s="2"/>
      <c r="S71" s="1"/>
      <c r="T71" s="9"/>
      <c r="U71" s="1"/>
      <c r="V71" s="9"/>
      <c r="W71" s="1"/>
      <c r="X71" s="9"/>
      <c r="Y71" s="1"/>
      <c r="Z71" s="9"/>
      <c r="AA71" s="1"/>
      <c r="AB71" s="9"/>
      <c r="AC71" s="1"/>
      <c r="AD71" s="9"/>
      <c r="AE71" s="1"/>
      <c r="AF71" s="9"/>
      <c r="AG71" s="1"/>
      <c r="AH71" s="9"/>
    </row>
    <row r="72" spans="1:34" ht="14" x14ac:dyDescent="0.3">
      <c r="A72" s="1094"/>
      <c r="B72" s="1144"/>
      <c r="C72" s="1146" t="s">
        <v>1127</v>
      </c>
      <c r="D72" s="1144"/>
      <c r="E72" s="1144"/>
      <c r="F72" s="1144"/>
      <c r="G72" s="1144"/>
      <c r="H72" s="1144"/>
      <c r="I72" s="1144"/>
      <c r="J72" s="1144"/>
      <c r="K72" s="1144"/>
      <c r="L72" s="1144"/>
      <c r="M72" s="1144"/>
      <c r="N72" s="1144"/>
      <c r="O72" s="1144"/>
      <c r="P72" s="1144"/>
      <c r="Q72" s="9"/>
      <c r="R72" s="2"/>
      <c r="S72" s="1"/>
      <c r="T72" s="9"/>
      <c r="U72" s="1"/>
      <c r="V72" s="9"/>
      <c r="W72" s="1"/>
      <c r="X72" s="9"/>
      <c r="Y72" s="1"/>
      <c r="Z72" s="9"/>
      <c r="AA72" s="1"/>
      <c r="AB72" s="9"/>
      <c r="AC72" s="1"/>
      <c r="AD72" s="9"/>
      <c r="AE72" s="1"/>
      <c r="AF72" s="9"/>
      <c r="AG72" s="1"/>
      <c r="AH72" s="9"/>
    </row>
    <row r="73" spans="1:34" ht="13" x14ac:dyDescent="0.3">
      <c r="A73" s="1094"/>
      <c r="B73" s="1095"/>
      <c r="C73" s="1094"/>
      <c r="D73" s="1096"/>
      <c r="E73" s="1097"/>
      <c r="F73" s="1098"/>
      <c r="G73" s="1096"/>
      <c r="H73" s="1097"/>
      <c r="I73" s="1096"/>
      <c r="J73" s="1096"/>
      <c r="K73" s="1096"/>
      <c r="L73" s="1096"/>
      <c r="M73" s="1096"/>
      <c r="N73" s="1096"/>
      <c r="O73" s="1096"/>
      <c r="P73" s="1099"/>
      <c r="Q73" s="9"/>
      <c r="R73" s="2"/>
      <c r="S73" s="1"/>
      <c r="T73" s="9"/>
      <c r="U73" s="1"/>
      <c r="V73" s="9"/>
      <c r="W73" s="1"/>
      <c r="X73" s="9"/>
      <c r="Y73" s="1"/>
      <c r="Z73" s="9"/>
      <c r="AA73" s="1"/>
      <c r="AB73" s="9"/>
      <c r="AC73" s="1"/>
      <c r="AD73" s="9"/>
      <c r="AE73" s="1"/>
      <c r="AF73" s="9"/>
      <c r="AG73" s="1"/>
      <c r="AH73" s="9"/>
    </row>
    <row r="74" spans="1:34" ht="13" x14ac:dyDescent="0.3">
      <c r="A74" s="30"/>
      <c r="B74" s="1117"/>
      <c r="C74" s="30"/>
      <c r="D74" s="9"/>
      <c r="E74" s="1"/>
      <c r="F74" s="653"/>
      <c r="G74" s="9"/>
      <c r="H74" s="1"/>
      <c r="I74" s="9"/>
      <c r="J74" s="9"/>
      <c r="K74" s="9"/>
      <c r="L74" s="9"/>
      <c r="M74" s="9"/>
      <c r="N74" s="9"/>
      <c r="O74" s="9"/>
      <c r="P74" s="2"/>
      <c r="Q74" s="9"/>
      <c r="R74" s="2"/>
      <c r="S74" s="1"/>
      <c r="T74" s="9"/>
      <c r="U74" s="1"/>
      <c r="V74" s="9"/>
      <c r="W74" s="1"/>
      <c r="X74" s="9"/>
      <c r="Y74" s="1"/>
      <c r="Z74" s="9"/>
      <c r="AA74" s="1"/>
      <c r="AB74" s="9"/>
      <c r="AC74" s="1"/>
      <c r="AD74" s="9"/>
      <c r="AE74" s="1"/>
      <c r="AF74" s="9"/>
      <c r="AG74" s="1"/>
      <c r="AH74" s="9"/>
    </row>
    <row r="75" spans="1:34" ht="15.65" customHeight="1" x14ac:dyDescent="0.3">
      <c r="A75" s="1187" t="s">
        <v>1005</v>
      </c>
      <c r="B75" s="1187"/>
      <c r="C75" s="1187" t="s">
        <v>1006</v>
      </c>
      <c r="D75" s="1187"/>
      <c r="E75" s="1187"/>
      <c r="F75" s="1187"/>
      <c r="G75" s="1187"/>
      <c r="H75" s="1187"/>
      <c r="I75" s="1187"/>
      <c r="J75" s="1187"/>
      <c r="K75" s="1187"/>
      <c r="L75" s="1187"/>
      <c r="M75" s="1187"/>
      <c r="N75" s="1187"/>
      <c r="O75" s="1187"/>
      <c r="P75" s="1119"/>
      <c r="Q75" s="1"/>
      <c r="R75" s="2"/>
      <c r="S75" s="1"/>
      <c r="U75" s="1"/>
      <c r="W75" s="1"/>
      <c r="Y75" s="1"/>
      <c r="AA75" s="1"/>
      <c r="AC75" s="1"/>
      <c r="AF75" s="39"/>
      <c r="AG75" s="39"/>
    </row>
    <row r="76" spans="1:34" ht="15.5" x14ac:dyDescent="0.3">
      <c r="A76" s="1118"/>
      <c r="B76" s="1120"/>
      <c r="C76" s="1118"/>
      <c r="D76" s="1118"/>
      <c r="E76" s="1118"/>
      <c r="F76" s="1118"/>
      <c r="G76" s="1118"/>
      <c r="H76" s="1118"/>
      <c r="I76" s="1118"/>
      <c r="J76" s="1118"/>
      <c r="K76" s="1118"/>
      <c r="L76" s="1118"/>
      <c r="M76" s="1118"/>
      <c r="N76" s="1118"/>
      <c r="O76" s="1118"/>
      <c r="P76" s="1119"/>
      <c r="Q76" s="1"/>
      <c r="R76" s="2"/>
      <c r="S76" s="1"/>
      <c r="U76" s="1"/>
      <c r="W76" s="1"/>
      <c r="Y76" s="1"/>
      <c r="AA76" s="1"/>
      <c r="AC76" s="1"/>
      <c r="AF76" s="39"/>
      <c r="AG76" s="39"/>
    </row>
    <row r="77" spans="1:34" ht="15.5" x14ac:dyDescent="0.3">
      <c r="A77" s="1118"/>
      <c r="B77" s="1120"/>
      <c r="C77" s="1186" t="s">
        <v>1117</v>
      </c>
      <c r="D77" s="1186"/>
      <c r="E77" s="1186"/>
      <c r="F77" s="1186"/>
      <c r="G77" s="1186"/>
      <c r="H77" s="1186"/>
      <c r="I77" s="1186"/>
      <c r="J77" s="1186"/>
      <c r="K77" s="1186"/>
      <c r="L77" s="1186"/>
      <c r="M77" s="1186"/>
      <c r="N77" s="1186"/>
      <c r="O77" s="1186"/>
      <c r="P77" s="1186"/>
      <c r="Q77" s="1"/>
      <c r="R77" s="2"/>
      <c r="S77" s="1"/>
      <c r="U77" s="1"/>
      <c r="W77" s="1"/>
      <c r="Y77" s="1"/>
      <c r="AA77" s="1"/>
      <c r="AC77" s="1"/>
      <c r="AF77" s="39"/>
      <c r="AG77" s="39"/>
    </row>
    <row r="78" spans="1:34" ht="15.5" x14ac:dyDescent="0.3">
      <c r="A78" s="1118"/>
      <c r="B78" s="1120"/>
      <c r="C78" s="1121"/>
      <c r="D78" s="1121"/>
      <c r="E78" s="1121"/>
      <c r="F78" s="1121"/>
      <c r="G78" s="1121"/>
      <c r="H78" s="1121"/>
      <c r="I78" s="1121"/>
      <c r="J78" s="1121"/>
      <c r="K78" s="1121"/>
      <c r="L78" s="1121"/>
      <c r="M78" s="1121"/>
      <c r="N78" s="1121"/>
      <c r="O78" s="1121"/>
      <c r="P78" s="1121"/>
      <c r="Q78" s="1"/>
      <c r="R78" s="2"/>
      <c r="S78" s="1"/>
      <c r="U78" s="1"/>
      <c r="W78" s="1"/>
      <c r="Y78" s="1"/>
      <c r="AA78" s="1"/>
      <c r="AC78" s="1"/>
      <c r="AF78" s="39"/>
      <c r="AG78" s="39"/>
    </row>
    <row r="79" spans="1:34" ht="15.5" x14ac:dyDescent="0.3">
      <c r="A79" s="1118"/>
      <c r="B79" s="1120"/>
      <c r="C79" s="1121"/>
      <c r="D79" s="1121"/>
      <c r="E79" s="1121"/>
      <c r="F79" s="1121"/>
      <c r="G79" s="1121"/>
      <c r="H79" s="1121"/>
      <c r="I79" s="1121"/>
      <c r="J79" s="1121"/>
      <c r="K79" s="1121"/>
      <c r="L79" s="1121"/>
      <c r="M79" s="1121"/>
      <c r="N79" s="1121"/>
      <c r="O79" s="1121"/>
      <c r="P79" s="1121"/>
      <c r="Q79" s="1"/>
      <c r="R79" s="2"/>
      <c r="S79" s="1"/>
      <c r="U79" s="1"/>
      <c r="W79" s="1"/>
      <c r="Y79" s="1"/>
      <c r="AA79" s="1"/>
      <c r="AC79" s="1"/>
      <c r="AF79" s="39"/>
      <c r="AG79" s="39"/>
    </row>
    <row r="80" spans="1:34" ht="15.5" x14ac:dyDescent="0.3">
      <c r="A80" s="1118"/>
      <c r="B80" s="1120"/>
      <c r="C80" s="1121"/>
      <c r="D80" s="1121"/>
      <c r="E80" s="1121"/>
      <c r="F80" s="1121"/>
      <c r="G80" s="1121"/>
      <c r="H80" s="1121"/>
      <c r="I80" s="1121"/>
      <c r="J80" s="1121"/>
      <c r="K80" s="1121"/>
      <c r="L80" s="1121"/>
      <c r="M80" s="1121"/>
      <c r="N80" s="1121"/>
      <c r="O80" s="1121"/>
      <c r="P80" s="1121"/>
      <c r="Q80" s="1"/>
      <c r="R80" s="2"/>
      <c r="S80" s="1"/>
      <c r="U80" s="1"/>
      <c r="W80" s="1"/>
      <c r="Y80" s="1"/>
      <c r="AA80" s="1"/>
      <c r="AC80" s="1"/>
      <c r="AF80" s="39"/>
      <c r="AG80" s="39"/>
    </row>
    <row r="81" spans="1:33" ht="15.5" x14ac:dyDescent="0.3">
      <c r="A81" s="1118"/>
      <c r="B81" s="1120"/>
      <c r="C81" s="1121"/>
      <c r="D81" s="1121"/>
      <c r="E81" s="1121"/>
      <c r="F81" s="1121"/>
      <c r="G81" s="1121"/>
      <c r="H81" s="1121"/>
      <c r="I81" s="1121"/>
      <c r="J81" s="1121"/>
      <c r="K81" s="1121"/>
      <c r="L81" s="1121"/>
      <c r="M81" s="1121"/>
      <c r="N81" s="1121"/>
      <c r="O81" s="1121"/>
      <c r="P81" s="1121"/>
      <c r="Q81" s="1"/>
      <c r="R81" s="2"/>
      <c r="S81" s="1"/>
      <c r="U81" s="1"/>
      <c r="W81" s="1"/>
      <c r="Y81" s="1"/>
      <c r="AA81" s="1"/>
      <c r="AC81" s="1"/>
      <c r="AF81" s="39"/>
      <c r="AG81" s="39"/>
    </row>
    <row r="82" spans="1:33" ht="15.5" x14ac:dyDescent="0.3">
      <c r="A82" s="1118"/>
      <c r="B82" s="1120"/>
      <c r="C82" s="1186" t="s">
        <v>1131</v>
      </c>
      <c r="D82" s="1186"/>
      <c r="E82" s="1186"/>
      <c r="F82" s="1186"/>
      <c r="G82" s="1186"/>
      <c r="H82" s="1186"/>
      <c r="I82" s="1186"/>
      <c r="J82" s="1186"/>
      <c r="K82" s="1186"/>
      <c r="L82" s="1186"/>
      <c r="M82" s="1186"/>
      <c r="N82" s="1186"/>
      <c r="O82" s="1186"/>
      <c r="P82" s="1186"/>
      <c r="Q82" s="1"/>
      <c r="R82" s="2"/>
      <c r="S82" s="1"/>
      <c r="U82" s="1"/>
      <c r="W82" s="1"/>
      <c r="Y82" s="1"/>
      <c r="AA82" s="1"/>
      <c r="AC82" s="1"/>
      <c r="AF82" s="39"/>
      <c r="AG82" s="39"/>
    </row>
    <row r="83" spans="1:33" ht="15.65" customHeight="1" x14ac:dyDescent="0.3">
      <c r="A83" s="1118"/>
      <c r="B83" s="1120"/>
      <c r="C83" s="1187" t="s">
        <v>1132</v>
      </c>
      <c r="D83" s="1187"/>
      <c r="E83" s="1187"/>
      <c r="F83" s="1187"/>
      <c r="G83" s="1187"/>
      <c r="H83" s="1187"/>
      <c r="I83" s="1187"/>
      <c r="J83" s="1187"/>
      <c r="K83" s="1187"/>
      <c r="L83" s="1187"/>
      <c r="M83" s="1187"/>
      <c r="N83" s="1187"/>
      <c r="O83" s="1187"/>
      <c r="P83" s="1187"/>
      <c r="Q83" s="1"/>
      <c r="R83" s="2"/>
      <c r="S83" s="1"/>
      <c r="U83" s="1"/>
      <c r="W83" s="1"/>
      <c r="Y83" s="1"/>
      <c r="AA83" s="1"/>
      <c r="AC83" s="1"/>
      <c r="AF83" s="39"/>
      <c r="AG83" s="39"/>
    </row>
    <row r="84" spans="1:33" ht="15.5" x14ac:dyDescent="0.3">
      <c r="A84" s="1118"/>
      <c r="B84" s="1120"/>
      <c r="C84" s="1118"/>
      <c r="D84" s="1118"/>
      <c r="E84" s="1118"/>
      <c r="F84" s="1118"/>
      <c r="G84" s="1118"/>
      <c r="H84" s="1118"/>
      <c r="I84" s="1118"/>
      <c r="J84" s="1118"/>
      <c r="K84" s="1118"/>
      <c r="L84" s="1118"/>
      <c r="M84" s="1118"/>
      <c r="N84" s="1118"/>
      <c r="O84" s="1118"/>
      <c r="P84" s="1119"/>
      <c r="Q84" s="1"/>
      <c r="R84" s="2"/>
      <c r="S84" s="1"/>
      <c r="U84" s="1"/>
      <c r="W84" s="1"/>
      <c r="Y84" s="1"/>
      <c r="AA84" s="1"/>
      <c r="AC84" s="1"/>
      <c r="AF84" s="39"/>
      <c r="AG84" s="39"/>
    </row>
    <row r="85" spans="1:33" s="1" customFormat="1" ht="15.5" x14ac:dyDescent="0.3">
      <c r="A85" s="1122"/>
      <c r="B85" s="1123"/>
      <c r="C85" s="1122"/>
      <c r="D85" s="1122"/>
      <c r="E85" s="1122"/>
      <c r="F85" s="1122"/>
      <c r="G85" s="1122"/>
      <c r="H85" s="1122"/>
      <c r="I85" s="1122"/>
      <c r="J85" s="1122"/>
      <c r="K85" s="1122"/>
      <c r="L85" s="1122"/>
      <c r="M85" s="1122"/>
      <c r="N85" s="1122"/>
      <c r="O85" s="1122"/>
      <c r="P85" s="2"/>
      <c r="R85" s="2"/>
      <c r="T85" s="2"/>
      <c r="V85" s="2"/>
      <c r="X85" s="2"/>
      <c r="Z85" s="5"/>
      <c r="AB85" s="2"/>
      <c r="AD85" s="5"/>
      <c r="AE85" s="5"/>
      <c r="AF85" s="6"/>
      <c r="AG85" s="6"/>
    </row>
    <row r="86" spans="1:33" s="1" customFormat="1" ht="15.65" customHeight="1" x14ac:dyDescent="0.3">
      <c r="A86" s="1200" t="s">
        <v>1008</v>
      </c>
      <c r="B86" s="1201"/>
      <c r="C86" s="1200" t="s">
        <v>1009</v>
      </c>
      <c r="D86" s="1200"/>
      <c r="E86" s="1200"/>
      <c r="F86" s="1200"/>
      <c r="G86" s="1200"/>
      <c r="H86" s="1200"/>
      <c r="I86" s="1200"/>
      <c r="J86" s="1200"/>
      <c r="K86" s="1200"/>
      <c r="L86" s="1200"/>
      <c r="M86" s="1200"/>
      <c r="N86" s="1200"/>
      <c r="O86" s="1200"/>
      <c r="P86" s="1200"/>
      <c r="R86" s="2"/>
      <c r="T86" s="2"/>
      <c r="V86" s="2"/>
      <c r="X86" s="2"/>
      <c r="Z86" s="5"/>
      <c r="AB86" s="2"/>
      <c r="AD86" s="5"/>
      <c r="AE86" s="5"/>
      <c r="AF86" s="6"/>
      <c r="AG86" s="6"/>
    </row>
    <row r="87" spans="1:33" s="1" customFormat="1" ht="15.65" customHeight="1" x14ac:dyDescent="0.35">
      <c r="A87" s="1124"/>
      <c r="B87" s="1125"/>
      <c r="C87" s="1189"/>
      <c r="D87" s="1189"/>
      <c r="E87" s="1127"/>
      <c r="F87" s="1127"/>
      <c r="G87" s="1127"/>
      <c r="H87" s="1127"/>
      <c r="I87" s="1127"/>
      <c r="J87" s="1127"/>
      <c r="K87" s="1127"/>
      <c r="L87" s="1127"/>
      <c r="M87" s="1127"/>
      <c r="N87" s="1127"/>
      <c r="O87" s="1127"/>
      <c r="P87" s="1127"/>
      <c r="R87" s="2"/>
      <c r="T87" s="2"/>
      <c r="V87" s="2"/>
      <c r="X87" s="2"/>
      <c r="Z87" s="5"/>
      <c r="AB87" s="2"/>
      <c r="AD87" s="5"/>
      <c r="AE87" s="5"/>
      <c r="AF87" s="6"/>
      <c r="AG87" s="6"/>
    </row>
    <row r="88" spans="1:33" s="1" customFormat="1" ht="51" customHeight="1" x14ac:dyDescent="0.3">
      <c r="A88" s="1124"/>
      <c r="B88" s="1125"/>
      <c r="C88" s="1253" t="s">
        <v>1024</v>
      </c>
      <c r="D88" s="1253"/>
      <c r="E88" s="1253"/>
      <c r="F88" s="1253"/>
      <c r="G88" s="1253"/>
      <c r="H88" s="1253"/>
      <c r="I88" s="1253"/>
      <c r="J88" s="1253"/>
      <c r="K88" s="1253"/>
      <c r="L88" s="1253"/>
      <c r="M88" s="1253"/>
      <c r="N88" s="1253"/>
      <c r="O88" s="1128"/>
      <c r="P88" s="1128"/>
      <c r="R88" s="2"/>
      <c r="T88" s="2"/>
      <c r="V88" s="2"/>
      <c r="X88" s="2"/>
      <c r="Z88" s="5"/>
      <c r="AB88" s="2"/>
      <c r="AD88" s="5"/>
      <c r="AE88" s="5"/>
      <c r="AF88" s="6"/>
      <c r="AG88" s="6"/>
    </row>
    <row r="89" spans="1:33" s="1" customFormat="1" ht="6" customHeight="1" x14ac:dyDescent="0.35">
      <c r="A89" s="1124"/>
      <c r="B89" s="1125"/>
      <c r="C89" s="1189"/>
      <c r="D89" s="1189"/>
      <c r="E89" s="1127"/>
      <c r="F89" s="1127"/>
      <c r="G89" s="1127"/>
      <c r="H89" s="1127"/>
      <c r="I89" s="1127"/>
      <c r="J89" s="1127"/>
      <c r="K89" s="1127"/>
      <c r="L89" s="1127"/>
      <c r="M89" s="1127"/>
      <c r="N89" s="1127"/>
      <c r="O89" s="1127"/>
      <c r="P89" s="1127"/>
      <c r="R89" s="2"/>
      <c r="T89" s="2"/>
      <c r="V89" s="2"/>
      <c r="X89" s="2"/>
      <c r="Z89" s="5"/>
      <c r="AB89" s="2"/>
      <c r="AD89" s="5"/>
      <c r="AE89" s="5"/>
      <c r="AF89" s="6"/>
      <c r="AG89" s="6"/>
    </row>
    <row r="90" spans="1:33" s="1" customFormat="1" ht="15.5" x14ac:dyDescent="0.35">
      <c r="A90" s="1124"/>
      <c r="B90" s="1125"/>
      <c r="C90" s="1189" t="s">
        <v>1118</v>
      </c>
      <c r="D90" s="1189"/>
      <c r="E90" s="1189"/>
      <c r="F90" s="1189"/>
      <c r="G90" s="1189"/>
      <c r="H90" s="1189"/>
      <c r="I90" s="1189"/>
      <c r="J90" s="1189"/>
      <c r="K90" s="1189"/>
      <c r="L90" s="1189"/>
      <c r="M90" s="1189"/>
      <c r="N90" s="1189"/>
      <c r="O90" s="1189"/>
      <c r="P90" s="1189"/>
      <c r="R90" s="2"/>
      <c r="T90" s="2"/>
      <c r="V90" s="2"/>
      <c r="X90" s="2"/>
      <c r="Z90" s="5"/>
      <c r="AB90" s="2"/>
      <c r="AD90" s="5"/>
      <c r="AE90" s="5"/>
      <c r="AF90" s="6"/>
      <c r="AG90" s="6"/>
    </row>
    <row r="91" spans="1:33" s="1" customFormat="1" ht="15.5" x14ac:dyDescent="0.35">
      <c r="A91" s="1124"/>
      <c r="B91" s="1125"/>
      <c r="C91" s="1126"/>
      <c r="D91" s="1126"/>
      <c r="E91" s="1126"/>
      <c r="F91" s="1126"/>
      <c r="G91" s="1126"/>
      <c r="H91" s="1126"/>
      <c r="I91" s="1126"/>
      <c r="J91" s="1126"/>
      <c r="K91" s="1126"/>
      <c r="L91" s="1126"/>
      <c r="M91" s="1126"/>
      <c r="N91" s="1126"/>
      <c r="O91" s="1126"/>
      <c r="P91" s="1126"/>
      <c r="R91" s="2"/>
      <c r="T91" s="2"/>
      <c r="V91" s="2"/>
      <c r="X91" s="2"/>
      <c r="Z91" s="5"/>
      <c r="AB91" s="2"/>
      <c r="AD91" s="5"/>
      <c r="AE91" s="5"/>
      <c r="AF91" s="6"/>
      <c r="AG91" s="6"/>
    </row>
    <row r="92" spans="1:33" s="1" customFormat="1" ht="15.5" x14ac:dyDescent="0.35">
      <c r="A92" s="1124"/>
      <c r="B92" s="1125"/>
      <c r="C92" s="1184" t="s">
        <v>1128</v>
      </c>
      <c r="D92" s="1184"/>
      <c r="E92" s="1184"/>
      <c r="F92" s="1184"/>
      <c r="G92" s="1184"/>
      <c r="H92" s="1184"/>
      <c r="I92" s="1184"/>
      <c r="J92" s="1184"/>
      <c r="K92" s="1184"/>
      <c r="L92" s="1184"/>
      <c r="M92" s="1184"/>
      <c r="N92" s="1184"/>
      <c r="O92" s="1184"/>
      <c r="P92" s="1184"/>
      <c r="R92" s="2"/>
      <c r="T92" s="2"/>
      <c r="V92" s="2"/>
      <c r="X92" s="2"/>
      <c r="Z92" s="5"/>
      <c r="AB92" s="2"/>
      <c r="AD92" s="5"/>
      <c r="AE92" s="5"/>
      <c r="AF92" s="6"/>
      <c r="AG92" s="6"/>
    </row>
    <row r="93" spans="1:33" s="1" customFormat="1" ht="15.5" x14ac:dyDescent="0.35">
      <c r="A93" s="1124"/>
      <c r="B93" s="1125"/>
      <c r="C93" s="1126"/>
      <c r="D93" s="1126"/>
      <c r="E93" s="1126"/>
      <c r="F93" s="1126"/>
      <c r="G93" s="1126"/>
      <c r="H93" s="1126"/>
      <c r="I93" s="1126"/>
      <c r="J93" s="1126"/>
      <c r="K93" s="1126"/>
      <c r="L93" s="1126"/>
      <c r="M93" s="1126"/>
      <c r="N93" s="1126"/>
      <c r="O93" s="1126"/>
      <c r="P93" s="1126"/>
      <c r="R93" s="2"/>
      <c r="T93" s="2"/>
      <c r="V93" s="2"/>
      <c r="X93" s="2"/>
      <c r="Z93" s="5"/>
      <c r="AB93" s="2"/>
      <c r="AD93" s="5"/>
      <c r="AE93" s="5"/>
      <c r="AF93" s="6"/>
      <c r="AG93" s="6"/>
    </row>
    <row r="94" spans="1:33" s="1" customFormat="1" ht="15.65" customHeight="1" x14ac:dyDescent="0.3">
      <c r="A94" s="1122"/>
      <c r="B94" s="1123"/>
      <c r="C94" s="1185"/>
      <c r="D94" s="1185"/>
      <c r="E94" s="1185"/>
      <c r="F94" s="1185"/>
      <c r="G94" s="1185"/>
      <c r="H94" s="1185"/>
      <c r="I94" s="1185"/>
      <c r="J94" s="1185"/>
      <c r="K94" s="1185"/>
      <c r="L94" s="1185"/>
      <c r="M94" s="1185"/>
      <c r="N94" s="1185"/>
      <c r="O94" s="1185"/>
      <c r="P94" s="1185"/>
      <c r="R94" s="2"/>
      <c r="T94" s="2"/>
      <c r="V94" s="2"/>
      <c r="X94" s="2"/>
      <c r="Z94" s="5"/>
      <c r="AB94" s="2"/>
      <c r="AD94" s="5"/>
      <c r="AE94" s="5"/>
      <c r="AF94" s="6"/>
      <c r="AG94" s="6"/>
    </row>
    <row r="95" spans="1:33" s="1" customFormat="1" ht="15.65" customHeight="1" x14ac:dyDescent="0.3">
      <c r="A95" s="1248" t="s">
        <v>1022</v>
      </c>
      <c r="B95" s="1249"/>
      <c r="C95" s="1248" t="s">
        <v>1023</v>
      </c>
      <c r="D95" s="1248"/>
      <c r="E95" s="1248"/>
      <c r="F95" s="1248"/>
      <c r="G95" s="1248"/>
      <c r="H95" s="1248"/>
      <c r="I95" s="1248"/>
      <c r="J95" s="1248"/>
      <c r="K95" s="1248"/>
      <c r="L95" s="1248"/>
      <c r="M95" s="1248"/>
      <c r="N95" s="1248"/>
      <c r="O95" s="1248"/>
      <c r="P95" s="1248"/>
      <c r="R95" s="2"/>
      <c r="T95" s="2"/>
      <c r="V95" s="2"/>
      <c r="X95" s="2"/>
      <c r="Z95" s="5"/>
      <c r="AB95" s="2"/>
      <c r="AD95" s="5"/>
      <c r="AE95" s="5"/>
      <c r="AF95" s="6"/>
      <c r="AG95" s="6"/>
    </row>
    <row r="96" spans="1:33" s="1" customFormat="1" ht="15.65" customHeight="1" x14ac:dyDescent="0.35">
      <c r="A96" s="1129"/>
      <c r="B96" s="1130"/>
      <c r="C96" s="1250"/>
      <c r="D96" s="1250"/>
      <c r="E96" s="1132"/>
      <c r="F96" s="1132"/>
      <c r="G96" s="1132"/>
      <c r="H96" s="1132"/>
      <c r="I96" s="1132"/>
      <c r="J96" s="1132"/>
      <c r="K96" s="1132"/>
      <c r="L96" s="1132"/>
      <c r="M96" s="1132"/>
      <c r="N96" s="1132"/>
      <c r="O96" s="1132"/>
      <c r="P96" s="1132"/>
      <c r="R96" s="2"/>
      <c r="T96" s="2"/>
      <c r="V96" s="2"/>
      <c r="X96" s="2"/>
      <c r="Z96" s="5"/>
      <c r="AB96" s="2"/>
      <c r="AD96" s="5"/>
      <c r="AE96" s="5"/>
      <c r="AF96" s="6"/>
      <c r="AG96" s="6"/>
    </row>
    <row r="97" spans="1:33" s="1" customFormat="1" ht="79.75" customHeight="1" x14ac:dyDescent="0.3">
      <c r="A97" s="1129"/>
      <c r="B97" s="1130"/>
      <c r="C97" s="1251" t="s">
        <v>1027</v>
      </c>
      <c r="D97" s="1251"/>
      <c r="E97" s="1251"/>
      <c r="F97" s="1251"/>
      <c r="G97" s="1251"/>
      <c r="H97" s="1251"/>
      <c r="I97" s="1251"/>
      <c r="J97" s="1251"/>
      <c r="K97" s="1251"/>
      <c r="L97" s="1251"/>
      <c r="M97" s="1251"/>
      <c r="N97" s="1251"/>
      <c r="O97" s="1133"/>
      <c r="P97" s="1133"/>
      <c r="R97" s="2"/>
      <c r="T97" s="2"/>
      <c r="V97" s="2"/>
      <c r="X97" s="2"/>
      <c r="Z97" s="5"/>
      <c r="AB97" s="2"/>
      <c r="AD97" s="5"/>
      <c r="AE97" s="5"/>
      <c r="AF97" s="6"/>
      <c r="AG97" s="6"/>
    </row>
    <row r="98" spans="1:33" s="1" customFormat="1" ht="6" customHeight="1" x14ac:dyDescent="0.35">
      <c r="A98" s="1129"/>
      <c r="B98" s="1130"/>
      <c r="C98" s="1250"/>
      <c r="D98" s="1250"/>
      <c r="E98" s="1132"/>
      <c r="F98" s="1132"/>
      <c r="G98" s="1132"/>
      <c r="H98" s="1132"/>
      <c r="I98" s="1132"/>
      <c r="J98" s="1132"/>
      <c r="K98" s="1132"/>
      <c r="L98" s="1132"/>
      <c r="M98" s="1132"/>
      <c r="N98" s="1132"/>
      <c r="O98" s="1132"/>
      <c r="P98" s="1132"/>
      <c r="R98" s="2"/>
      <c r="T98" s="2"/>
      <c r="V98" s="2"/>
      <c r="X98" s="2"/>
      <c r="Z98" s="5"/>
      <c r="AB98" s="2"/>
      <c r="AD98" s="5"/>
      <c r="AE98" s="5"/>
      <c r="AF98" s="6"/>
      <c r="AG98" s="6"/>
    </row>
    <row r="99" spans="1:33" s="1" customFormat="1" ht="15.5" x14ac:dyDescent="0.35">
      <c r="A99" s="1129"/>
      <c r="B99" s="1130"/>
      <c r="C99" s="1250" t="s">
        <v>1118</v>
      </c>
      <c r="D99" s="1250"/>
      <c r="E99" s="1250"/>
      <c r="F99" s="1250"/>
      <c r="G99" s="1250"/>
      <c r="H99" s="1250"/>
      <c r="I99" s="1250"/>
      <c r="J99" s="1250"/>
      <c r="K99" s="1250"/>
      <c r="L99" s="1250"/>
      <c r="M99" s="1250"/>
      <c r="N99" s="1250"/>
      <c r="O99" s="1250"/>
      <c r="P99" s="1250"/>
      <c r="R99" s="2"/>
      <c r="T99" s="2"/>
      <c r="V99" s="2"/>
      <c r="X99" s="2"/>
      <c r="Z99" s="5"/>
      <c r="AB99" s="2"/>
      <c r="AD99" s="5"/>
      <c r="AE99" s="5"/>
      <c r="AF99" s="6"/>
      <c r="AG99" s="6"/>
    </row>
    <row r="100" spans="1:33" s="1" customFormat="1" ht="15.5" x14ac:dyDescent="0.35">
      <c r="A100" s="1129"/>
      <c r="B100" s="1130"/>
      <c r="C100" s="1131"/>
      <c r="D100" s="1131"/>
      <c r="E100" s="1131"/>
      <c r="F100" s="1131"/>
      <c r="G100" s="1131"/>
      <c r="H100" s="1131"/>
      <c r="I100" s="1131"/>
      <c r="J100" s="1131"/>
      <c r="K100" s="1131"/>
      <c r="L100" s="1131"/>
      <c r="M100" s="1131"/>
      <c r="N100" s="1131"/>
      <c r="O100" s="1131"/>
      <c r="P100" s="1131"/>
      <c r="R100" s="2"/>
      <c r="T100" s="2"/>
      <c r="V100" s="2"/>
      <c r="X100" s="2"/>
      <c r="Z100" s="5"/>
      <c r="AB100" s="2"/>
      <c r="AD100" s="5"/>
      <c r="AE100" s="5"/>
      <c r="AF100" s="6"/>
      <c r="AG100" s="6"/>
    </row>
    <row r="101" spans="1:33" s="1" customFormat="1" ht="15.5" x14ac:dyDescent="0.35">
      <c r="A101" s="1129"/>
      <c r="B101" s="1130"/>
      <c r="C101" s="1188" t="s">
        <v>1128</v>
      </c>
      <c r="D101" s="1188"/>
      <c r="E101" s="1188"/>
      <c r="F101" s="1188"/>
      <c r="G101" s="1188"/>
      <c r="H101" s="1188"/>
      <c r="I101" s="1188"/>
      <c r="J101" s="1188"/>
      <c r="K101" s="1188"/>
      <c r="L101" s="1188"/>
      <c r="M101" s="1188"/>
      <c r="N101" s="1188"/>
      <c r="O101" s="1188"/>
      <c r="P101" s="1188"/>
      <c r="R101" s="2"/>
      <c r="T101" s="2"/>
      <c r="V101" s="2"/>
      <c r="X101" s="2"/>
      <c r="Z101" s="5"/>
      <c r="AB101" s="2"/>
      <c r="AD101" s="5"/>
      <c r="AE101" s="5"/>
      <c r="AF101" s="6"/>
      <c r="AG101" s="6"/>
    </row>
    <row r="102" spans="1:33" s="1" customFormat="1" ht="15.5" x14ac:dyDescent="0.35">
      <c r="A102" s="1129"/>
      <c r="B102" s="1130"/>
      <c r="C102" s="1131"/>
      <c r="D102" s="1131"/>
      <c r="E102" s="1131"/>
      <c r="F102" s="1131"/>
      <c r="G102" s="1131"/>
      <c r="H102" s="1131"/>
      <c r="I102" s="1131"/>
      <c r="J102" s="1131"/>
      <c r="K102" s="1131"/>
      <c r="L102" s="1131"/>
      <c r="M102" s="1131"/>
      <c r="N102" s="1131"/>
      <c r="O102" s="1131"/>
      <c r="P102" s="1131"/>
      <c r="R102" s="2"/>
      <c r="T102" s="2"/>
      <c r="V102" s="2"/>
      <c r="X102" s="2"/>
      <c r="Z102" s="5"/>
      <c r="AB102" s="2"/>
      <c r="AD102" s="5"/>
      <c r="AE102" s="5"/>
      <c r="AF102" s="6"/>
      <c r="AG102" s="6"/>
    </row>
    <row r="103" spans="1:33" s="1" customFormat="1" ht="15.5" x14ac:dyDescent="0.3">
      <c r="A103" s="1122"/>
      <c r="B103" s="1123"/>
      <c r="C103" s="1122"/>
      <c r="D103" s="1122"/>
      <c r="E103" s="1122"/>
      <c r="F103" s="1122"/>
      <c r="G103" s="1122"/>
      <c r="H103" s="1122"/>
      <c r="I103" s="1122"/>
      <c r="J103" s="1122"/>
      <c r="K103" s="1122"/>
      <c r="L103" s="1122"/>
      <c r="M103" s="1122"/>
      <c r="N103" s="1122"/>
      <c r="O103" s="1122"/>
      <c r="P103" s="2"/>
      <c r="R103" s="2"/>
      <c r="T103" s="2"/>
      <c r="V103" s="2"/>
      <c r="X103" s="2"/>
      <c r="Z103" s="5"/>
      <c r="AB103" s="2"/>
      <c r="AD103" s="5"/>
      <c r="AE103" s="5"/>
      <c r="AF103" s="6"/>
      <c r="AG103" s="6"/>
    </row>
    <row r="104" spans="1:33" s="1" customFormat="1" ht="15.5" x14ac:dyDescent="0.3">
      <c r="A104" s="1245">
        <v>5</v>
      </c>
      <c r="B104" s="1246"/>
      <c r="C104" s="1245" t="s">
        <v>1025</v>
      </c>
      <c r="D104" s="1245"/>
      <c r="E104" s="1245"/>
      <c r="F104" s="1245"/>
      <c r="G104" s="1245"/>
      <c r="H104" s="1245"/>
      <c r="I104" s="1245"/>
      <c r="J104" s="1245"/>
      <c r="K104" s="1245"/>
      <c r="L104" s="1245"/>
      <c r="M104" s="1245"/>
      <c r="N104" s="1245"/>
      <c r="O104" s="1245"/>
      <c r="P104" s="1245"/>
      <c r="R104" s="2"/>
      <c r="T104" s="2"/>
      <c r="V104" s="2"/>
      <c r="X104" s="2"/>
      <c r="Z104" s="5"/>
      <c r="AB104" s="2"/>
      <c r="AD104" s="5"/>
      <c r="AE104" s="5"/>
      <c r="AF104" s="6"/>
      <c r="AG104" s="6"/>
    </row>
    <row r="105" spans="1:33" s="1" customFormat="1" ht="15.5" x14ac:dyDescent="0.35">
      <c r="A105" s="1134"/>
      <c r="B105" s="1135"/>
      <c r="C105" s="1247"/>
      <c r="D105" s="1247"/>
      <c r="E105" s="1137"/>
      <c r="F105" s="1137"/>
      <c r="G105" s="1137"/>
      <c r="H105" s="1137"/>
      <c r="I105" s="1137"/>
      <c r="J105" s="1137"/>
      <c r="K105" s="1137"/>
      <c r="L105" s="1137"/>
      <c r="M105" s="1137"/>
      <c r="N105" s="1137"/>
      <c r="O105" s="1137"/>
      <c r="P105" s="1137"/>
      <c r="R105" s="2"/>
      <c r="T105" s="2"/>
      <c r="V105" s="2"/>
      <c r="X105" s="2"/>
      <c r="Z105" s="5"/>
      <c r="AB105" s="2"/>
      <c r="AD105" s="5"/>
      <c r="AE105" s="5"/>
      <c r="AF105" s="6"/>
      <c r="AG105" s="6"/>
    </row>
    <row r="106" spans="1:33" s="1" customFormat="1" ht="15.5" x14ac:dyDescent="0.35">
      <c r="A106" s="1134"/>
      <c r="B106" s="1135"/>
      <c r="C106" s="1191" t="s">
        <v>1129</v>
      </c>
      <c r="D106" s="1191"/>
      <c r="E106" s="1191"/>
      <c r="F106" s="1191"/>
      <c r="G106" s="1191"/>
      <c r="H106" s="1191"/>
      <c r="I106" s="1191"/>
      <c r="J106" s="1191"/>
      <c r="K106" s="1191"/>
      <c r="L106" s="1191"/>
      <c r="M106" s="1191"/>
      <c r="N106" s="1191"/>
      <c r="O106" s="1191"/>
      <c r="P106" s="1191"/>
      <c r="R106" s="2"/>
      <c r="T106" s="2"/>
      <c r="V106" s="2"/>
      <c r="X106" s="2"/>
      <c r="Z106" s="5"/>
      <c r="AB106" s="2"/>
      <c r="AD106" s="5"/>
      <c r="AE106" s="5"/>
      <c r="AF106" s="6"/>
      <c r="AG106" s="6"/>
    </row>
    <row r="107" spans="1:33" s="1" customFormat="1" ht="15.5" x14ac:dyDescent="0.35">
      <c r="A107" s="1134"/>
      <c r="B107" s="1135"/>
      <c r="C107" s="1136"/>
      <c r="D107" s="1136"/>
      <c r="E107" s="1137"/>
      <c r="F107" s="1137"/>
      <c r="G107" s="1137"/>
      <c r="H107" s="1137"/>
      <c r="I107" s="1137"/>
      <c r="J107" s="1137"/>
      <c r="K107" s="1137"/>
      <c r="L107" s="1137"/>
      <c r="M107" s="1137"/>
      <c r="N107" s="1137"/>
      <c r="O107" s="1137"/>
      <c r="P107" s="1137"/>
      <c r="R107" s="2"/>
      <c r="T107" s="2"/>
      <c r="V107" s="2"/>
      <c r="X107" s="2"/>
      <c r="Z107" s="5"/>
      <c r="AB107" s="2"/>
      <c r="AD107" s="5"/>
      <c r="AE107" s="5"/>
      <c r="AF107" s="6"/>
      <c r="AG107" s="6"/>
    </row>
    <row r="108" spans="1:33" s="1" customFormat="1" ht="15.5" x14ac:dyDescent="0.3">
      <c r="A108" s="1134"/>
      <c r="B108" s="1135"/>
      <c r="C108" s="1190" t="s">
        <v>1041</v>
      </c>
      <c r="D108" s="1190"/>
      <c r="E108" s="1190"/>
      <c r="F108" s="1190"/>
      <c r="G108" s="1190"/>
      <c r="H108" s="1190"/>
      <c r="I108" s="1190"/>
      <c r="J108" s="1190"/>
      <c r="K108" s="1190"/>
      <c r="L108" s="1190"/>
      <c r="M108" s="1190"/>
      <c r="N108" s="1190"/>
      <c r="O108" s="1190"/>
      <c r="P108" s="1190"/>
      <c r="R108" s="2"/>
      <c r="T108" s="2"/>
      <c r="V108" s="2"/>
      <c r="X108" s="2"/>
      <c r="Z108" s="5"/>
      <c r="AB108" s="2"/>
      <c r="AD108" s="5"/>
      <c r="AE108" s="5"/>
      <c r="AF108" s="6"/>
      <c r="AG108" s="6"/>
    </row>
    <row r="109" spans="1:33" s="1" customFormat="1" ht="15.5" x14ac:dyDescent="0.35">
      <c r="A109" s="1134"/>
      <c r="B109" s="1135"/>
      <c r="C109" s="1136"/>
      <c r="D109" s="1136"/>
      <c r="E109" s="1137"/>
      <c r="F109" s="1137"/>
      <c r="G109" s="1137"/>
      <c r="H109" s="1137"/>
      <c r="I109" s="1137"/>
      <c r="J109" s="1137"/>
      <c r="K109" s="1137"/>
      <c r="L109" s="1137"/>
      <c r="M109" s="1137"/>
      <c r="N109" s="1137"/>
      <c r="O109" s="1137"/>
      <c r="P109" s="1137"/>
      <c r="R109" s="2"/>
      <c r="T109" s="2"/>
      <c r="V109" s="2"/>
      <c r="X109" s="2"/>
      <c r="Z109" s="5"/>
      <c r="AB109" s="2"/>
      <c r="AD109" s="5"/>
      <c r="AE109" s="5"/>
      <c r="AF109" s="6"/>
      <c r="AG109" s="6"/>
    </row>
    <row r="110" spans="1:33" s="1" customFormat="1" ht="15.65" customHeight="1" x14ac:dyDescent="0.3">
      <c r="A110" s="1134"/>
      <c r="B110" s="1135"/>
      <c r="C110" s="1190" t="s">
        <v>1030</v>
      </c>
      <c r="D110" s="1190"/>
      <c r="E110" s="1190"/>
      <c r="F110" s="1190"/>
      <c r="G110" s="1190"/>
      <c r="H110" s="1190"/>
      <c r="I110" s="1190"/>
      <c r="J110" s="1190"/>
      <c r="K110" s="1190"/>
      <c r="L110" s="1190"/>
      <c r="M110" s="1190"/>
      <c r="N110" s="1190"/>
      <c r="O110" s="1138"/>
      <c r="P110" s="1138"/>
      <c r="R110" s="2"/>
      <c r="T110" s="2"/>
      <c r="V110" s="2"/>
      <c r="X110" s="2"/>
      <c r="Z110" s="5"/>
      <c r="AB110" s="2"/>
      <c r="AD110" s="5"/>
      <c r="AE110" s="5"/>
      <c r="AF110" s="6"/>
      <c r="AG110" s="6"/>
    </row>
    <row r="111" spans="1:33" s="1" customFormat="1" ht="15.65" customHeight="1" x14ac:dyDescent="0.3">
      <c r="A111" s="1134"/>
      <c r="B111" s="1135"/>
      <c r="C111" s="1138"/>
      <c r="D111" s="1138"/>
      <c r="E111" s="1138"/>
      <c r="F111" s="1138"/>
      <c r="G111" s="1138"/>
      <c r="H111" s="1138"/>
      <c r="I111" s="1138"/>
      <c r="J111" s="1138"/>
      <c r="K111" s="1138"/>
      <c r="L111" s="1138"/>
      <c r="M111" s="1138"/>
      <c r="N111" s="1138"/>
      <c r="O111" s="1138"/>
      <c r="P111" s="1138"/>
      <c r="R111" s="2"/>
      <c r="T111" s="2"/>
      <c r="V111" s="2"/>
      <c r="X111" s="2"/>
      <c r="Z111" s="5"/>
      <c r="AB111" s="2"/>
      <c r="AD111" s="5"/>
      <c r="AE111" s="5"/>
      <c r="AF111" s="6"/>
      <c r="AG111" s="6"/>
    </row>
    <row r="112" spans="1:33" s="1" customFormat="1" ht="15.5" x14ac:dyDescent="0.3">
      <c r="A112" s="1134"/>
      <c r="B112" s="1135"/>
      <c r="C112" s="1138"/>
      <c r="D112" s="1192" t="s">
        <v>1026</v>
      </c>
      <c r="E112" s="1192"/>
      <c r="F112" s="1192"/>
      <c r="G112" s="1192"/>
      <c r="H112" s="1192"/>
      <c r="I112" s="1192"/>
      <c r="J112" s="1192"/>
      <c r="K112" s="1192"/>
      <c r="L112" s="1192"/>
      <c r="M112" s="1192"/>
      <c r="N112" s="1138"/>
      <c r="O112" s="1138"/>
      <c r="P112" s="1138"/>
      <c r="R112" s="2"/>
      <c r="T112" s="2"/>
      <c r="V112" s="2"/>
      <c r="X112" s="2"/>
      <c r="Z112" s="5"/>
      <c r="AB112" s="2"/>
      <c r="AD112" s="5"/>
      <c r="AE112" s="5"/>
      <c r="AF112" s="6"/>
      <c r="AG112" s="6"/>
    </row>
    <row r="113" spans="1:33" s="1" customFormat="1" ht="15.5" x14ac:dyDescent="0.3">
      <c r="A113" s="1134"/>
      <c r="B113" s="1135"/>
      <c r="C113" s="1138"/>
      <c r="D113" s="1183" t="s">
        <v>1042</v>
      </c>
      <c r="E113" s="1183"/>
      <c r="F113" s="1183"/>
      <c r="G113" s="1183"/>
      <c r="H113" s="1183"/>
      <c r="I113" s="1183"/>
      <c r="J113" s="1138"/>
      <c r="K113" s="1138"/>
      <c r="L113" s="1138"/>
      <c r="M113" s="1138"/>
      <c r="N113" s="1138"/>
      <c r="O113" s="1138"/>
      <c r="P113" s="1138"/>
      <c r="R113" s="2"/>
      <c r="T113" s="2"/>
      <c r="V113" s="2"/>
      <c r="X113" s="2"/>
      <c r="Z113" s="5"/>
      <c r="AB113" s="2"/>
      <c r="AD113" s="5"/>
      <c r="AE113" s="5"/>
      <c r="AF113" s="6"/>
      <c r="AG113" s="6"/>
    </row>
    <row r="114" spans="1:33" s="1" customFormat="1" ht="15.5" x14ac:dyDescent="0.3">
      <c r="A114" s="1134"/>
      <c r="B114" s="1135"/>
      <c r="C114" s="1138"/>
      <c r="D114" s="1183" t="s">
        <v>1028</v>
      </c>
      <c r="E114" s="1183"/>
      <c r="F114" s="1183"/>
      <c r="G114" s="1183"/>
      <c r="H114" s="1183"/>
      <c r="I114" s="1183"/>
      <c r="J114" s="1138"/>
      <c r="K114" s="1138"/>
      <c r="L114" s="1138"/>
      <c r="M114" s="1138"/>
      <c r="N114" s="1138"/>
      <c r="O114" s="1138"/>
      <c r="P114" s="1138"/>
      <c r="R114" s="2"/>
      <c r="T114" s="2"/>
      <c r="V114" s="2"/>
      <c r="X114" s="2"/>
      <c r="Z114" s="5"/>
      <c r="AB114" s="2"/>
      <c r="AD114" s="5"/>
      <c r="AE114" s="5"/>
      <c r="AF114" s="6"/>
      <c r="AG114" s="6"/>
    </row>
    <row r="115" spans="1:33" s="1" customFormat="1" ht="15.5" x14ac:dyDescent="0.3">
      <c r="A115" s="1134"/>
      <c r="B115" s="1135"/>
      <c r="C115" s="1138"/>
      <c r="D115" s="1183" t="s">
        <v>1046</v>
      </c>
      <c r="E115" s="1183"/>
      <c r="F115" s="1183"/>
      <c r="G115" s="1183"/>
      <c r="H115" s="1183"/>
      <c r="I115" s="1183"/>
      <c r="J115" s="1138"/>
      <c r="K115" s="1138"/>
      <c r="L115" s="1138"/>
      <c r="M115" s="1138"/>
      <c r="N115" s="1138"/>
      <c r="O115" s="1138"/>
      <c r="P115" s="1138"/>
      <c r="R115" s="2"/>
      <c r="T115" s="2"/>
      <c r="V115" s="2"/>
      <c r="X115" s="2"/>
      <c r="Z115" s="5"/>
      <c r="AB115" s="2"/>
      <c r="AD115" s="5"/>
      <c r="AE115" s="5"/>
      <c r="AF115" s="6"/>
      <c r="AG115" s="6"/>
    </row>
    <row r="116" spans="1:33" s="1" customFormat="1" ht="15.5" x14ac:dyDescent="0.3">
      <c r="A116" s="1134"/>
      <c r="B116" s="1135"/>
      <c r="C116" s="1138"/>
      <c r="D116" s="1140"/>
      <c r="E116" s="1140"/>
      <c r="F116" s="1140"/>
      <c r="G116" s="1140"/>
      <c r="H116" s="1140"/>
      <c r="I116" s="1140"/>
      <c r="J116" s="1138"/>
      <c r="K116" s="1138"/>
      <c r="L116" s="1138"/>
      <c r="M116" s="1138"/>
      <c r="N116" s="1138"/>
      <c r="O116" s="1138"/>
      <c r="P116" s="1138"/>
      <c r="R116" s="2"/>
      <c r="T116" s="2"/>
      <c r="V116" s="2"/>
      <c r="X116" s="2"/>
      <c r="Z116" s="5"/>
      <c r="AB116" s="2"/>
      <c r="AD116" s="5"/>
      <c r="AE116" s="5"/>
      <c r="AF116" s="6"/>
      <c r="AG116" s="6"/>
    </row>
    <row r="117" spans="1:33" s="1" customFormat="1" ht="15.5" x14ac:dyDescent="0.3">
      <c r="A117" s="1134"/>
      <c r="B117" s="1135"/>
      <c r="C117" s="1138"/>
      <c r="D117" s="1192" t="s">
        <v>1031</v>
      </c>
      <c r="E117" s="1192"/>
      <c r="F117" s="1192"/>
      <c r="G117" s="1192"/>
      <c r="H117" s="1192"/>
      <c r="I117" s="1192"/>
      <c r="J117" s="1192"/>
      <c r="K117" s="1192"/>
      <c r="L117" s="1192"/>
      <c r="M117" s="1192"/>
      <c r="N117" s="1138"/>
      <c r="O117" s="1138"/>
      <c r="P117" s="1138"/>
      <c r="R117" s="2"/>
      <c r="T117" s="2"/>
      <c r="V117" s="2"/>
      <c r="X117" s="2"/>
      <c r="Z117" s="5"/>
      <c r="AB117" s="2"/>
      <c r="AD117" s="5"/>
      <c r="AE117" s="5"/>
      <c r="AF117" s="6"/>
      <c r="AG117" s="6"/>
    </row>
    <row r="118" spans="1:33" s="1" customFormat="1" ht="15.5" x14ac:dyDescent="0.3">
      <c r="A118" s="1134"/>
      <c r="B118" s="1135"/>
      <c r="C118" s="1138"/>
      <c r="D118" s="1183" t="s">
        <v>1036</v>
      </c>
      <c r="E118" s="1183"/>
      <c r="F118" s="1183"/>
      <c r="G118" s="1183"/>
      <c r="H118" s="1183"/>
      <c r="I118" s="1183"/>
      <c r="J118" s="1139"/>
      <c r="K118" s="1139"/>
      <c r="L118" s="1139"/>
      <c r="M118" s="1139"/>
      <c r="N118" s="1138"/>
      <c r="O118" s="1138"/>
      <c r="P118" s="1138"/>
      <c r="R118" s="2"/>
      <c r="T118" s="2"/>
      <c r="V118" s="2"/>
      <c r="X118" s="2"/>
      <c r="Z118" s="5"/>
      <c r="AB118" s="2"/>
      <c r="AD118" s="5"/>
      <c r="AE118" s="5"/>
      <c r="AF118" s="6"/>
      <c r="AG118" s="6"/>
    </row>
    <row r="119" spans="1:33" s="1" customFormat="1" ht="15.5" x14ac:dyDescent="0.3">
      <c r="A119" s="1134"/>
      <c r="B119" s="1135"/>
      <c r="C119" s="1138"/>
      <c r="D119" s="1183" t="s">
        <v>1042</v>
      </c>
      <c r="E119" s="1183"/>
      <c r="F119" s="1183"/>
      <c r="G119" s="1183"/>
      <c r="H119" s="1183"/>
      <c r="I119" s="1183"/>
      <c r="J119" s="1138"/>
      <c r="K119" s="1138"/>
      <c r="L119" s="1138"/>
      <c r="M119" s="1138"/>
      <c r="N119" s="1138"/>
      <c r="O119" s="1138"/>
      <c r="P119" s="1138"/>
      <c r="R119" s="2"/>
      <c r="T119" s="2"/>
      <c r="V119" s="2"/>
      <c r="X119" s="2"/>
      <c r="Z119" s="5"/>
      <c r="AB119" s="2"/>
      <c r="AD119" s="5"/>
      <c r="AE119" s="5"/>
      <c r="AF119" s="6"/>
      <c r="AG119" s="6"/>
    </row>
    <row r="120" spans="1:33" s="1" customFormat="1" ht="15.65" customHeight="1" x14ac:dyDescent="0.3">
      <c r="A120" s="1134"/>
      <c r="B120" s="1135"/>
      <c r="C120" s="1138"/>
      <c r="D120" s="1183" t="s">
        <v>1037</v>
      </c>
      <c r="E120" s="1183"/>
      <c r="F120" s="1183"/>
      <c r="G120" s="1183"/>
      <c r="H120" s="1183"/>
      <c r="I120" s="1183"/>
      <c r="J120" s="1183"/>
      <c r="K120" s="1183"/>
      <c r="L120" s="1183"/>
      <c r="M120" s="1183"/>
      <c r="N120" s="1183"/>
      <c r="O120" s="1138"/>
      <c r="P120" s="1138"/>
      <c r="R120" s="2"/>
      <c r="T120" s="2"/>
      <c r="V120" s="2"/>
      <c r="X120" s="2"/>
      <c r="Z120" s="5"/>
      <c r="AB120" s="2"/>
      <c r="AD120" s="5"/>
      <c r="AE120" s="5"/>
      <c r="AF120" s="6"/>
      <c r="AG120" s="6"/>
    </row>
    <row r="121" spans="1:33" s="1" customFormat="1" ht="15.5" x14ac:dyDescent="0.3">
      <c r="A121" s="1134"/>
      <c r="B121" s="1135"/>
      <c r="C121" s="1138"/>
      <c r="D121" s="1140"/>
      <c r="E121" s="1140"/>
      <c r="F121" s="1140"/>
      <c r="G121" s="1140"/>
      <c r="H121" s="1140"/>
      <c r="I121" s="1140"/>
      <c r="J121" s="1138"/>
      <c r="K121" s="1138"/>
      <c r="L121" s="1138"/>
      <c r="M121" s="1138"/>
      <c r="N121" s="1138"/>
      <c r="O121" s="1138"/>
      <c r="P121" s="1138"/>
      <c r="R121" s="2"/>
      <c r="T121" s="2"/>
      <c r="V121" s="2"/>
      <c r="X121" s="2"/>
      <c r="Z121" s="5"/>
      <c r="AB121" s="2"/>
      <c r="AD121" s="5"/>
      <c r="AE121" s="5"/>
      <c r="AF121" s="6"/>
      <c r="AG121" s="6"/>
    </row>
    <row r="122" spans="1:33" s="1" customFormat="1" ht="15.5" x14ac:dyDescent="0.3">
      <c r="A122" s="1134"/>
      <c r="B122" s="1135"/>
      <c r="C122" s="1138"/>
      <c r="D122" s="1192" t="s">
        <v>1032</v>
      </c>
      <c r="E122" s="1192"/>
      <c r="F122" s="1192"/>
      <c r="G122" s="1192"/>
      <c r="H122" s="1192"/>
      <c r="I122" s="1192"/>
      <c r="J122" s="1192"/>
      <c r="K122" s="1192"/>
      <c r="L122" s="1192"/>
      <c r="M122" s="1192"/>
      <c r="N122" s="1138"/>
      <c r="O122" s="1138"/>
      <c r="P122" s="1138"/>
      <c r="R122" s="2"/>
      <c r="T122" s="2"/>
      <c r="V122" s="2"/>
      <c r="X122" s="2"/>
      <c r="Z122" s="5"/>
      <c r="AB122" s="2"/>
      <c r="AD122" s="5"/>
      <c r="AE122" s="5"/>
      <c r="AF122" s="6"/>
      <c r="AG122" s="6"/>
    </row>
    <row r="123" spans="1:33" s="1" customFormat="1" ht="15.65" customHeight="1" x14ac:dyDescent="0.3">
      <c r="A123" s="1134"/>
      <c r="B123" s="1135"/>
      <c r="C123" s="1138"/>
      <c r="D123" s="1183" t="s">
        <v>1038</v>
      </c>
      <c r="E123" s="1183"/>
      <c r="F123" s="1183"/>
      <c r="G123" s="1183"/>
      <c r="H123" s="1183"/>
      <c r="I123" s="1183"/>
      <c r="J123" s="1183"/>
      <c r="K123" s="1183"/>
      <c r="L123" s="1183"/>
      <c r="M123" s="1183"/>
      <c r="N123" s="1183"/>
      <c r="O123" s="1183"/>
      <c r="P123" s="1183"/>
      <c r="R123" s="2"/>
      <c r="T123" s="2"/>
      <c r="V123" s="2"/>
      <c r="X123" s="2"/>
      <c r="Z123" s="5"/>
      <c r="AB123" s="2"/>
      <c r="AD123" s="5"/>
      <c r="AE123" s="5"/>
      <c r="AF123" s="6"/>
      <c r="AG123" s="6"/>
    </row>
    <row r="124" spans="1:33" s="1" customFormat="1" ht="15.65" customHeight="1" x14ac:dyDescent="0.3">
      <c r="A124" s="1134"/>
      <c r="B124" s="1135"/>
      <c r="C124" s="1138"/>
      <c r="D124" s="1183" t="s">
        <v>1039</v>
      </c>
      <c r="E124" s="1183"/>
      <c r="F124" s="1183"/>
      <c r="G124" s="1183"/>
      <c r="H124" s="1183"/>
      <c r="I124" s="1183"/>
      <c r="J124" s="1138"/>
      <c r="K124" s="1138"/>
      <c r="L124" s="1138"/>
      <c r="M124" s="1138"/>
      <c r="N124" s="1138"/>
      <c r="O124" s="1138"/>
      <c r="P124" s="1138"/>
      <c r="R124" s="2"/>
      <c r="T124" s="2"/>
      <c r="V124" s="2"/>
      <c r="X124" s="2"/>
      <c r="Z124" s="5"/>
      <c r="AB124" s="2"/>
      <c r="AD124" s="5"/>
      <c r="AE124" s="5"/>
      <c r="AF124" s="6"/>
      <c r="AG124" s="6"/>
    </row>
    <row r="125" spans="1:33" s="1" customFormat="1" ht="15.5" x14ac:dyDescent="0.3">
      <c r="A125" s="1134"/>
      <c r="B125" s="1135"/>
      <c r="C125" s="1138"/>
      <c r="D125" s="1140"/>
      <c r="E125" s="1140"/>
      <c r="F125" s="1140"/>
      <c r="G125" s="1140"/>
      <c r="H125" s="1140"/>
      <c r="I125" s="1140"/>
      <c r="J125" s="1138"/>
      <c r="K125" s="1138"/>
      <c r="L125" s="1138"/>
      <c r="M125" s="1138"/>
      <c r="N125" s="1138"/>
      <c r="O125" s="1138"/>
      <c r="P125" s="1138"/>
      <c r="R125" s="2"/>
      <c r="T125" s="2"/>
      <c r="V125" s="2"/>
      <c r="X125" s="2"/>
      <c r="Z125" s="5"/>
      <c r="AB125" s="2"/>
      <c r="AD125" s="5"/>
      <c r="AE125" s="5"/>
      <c r="AF125" s="6"/>
      <c r="AG125" s="6"/>
    </row>
    <row r="126" spans="1:33" s="1" customFormat="1" ht="15.5" x14ac:dyDescent="0.3">
      <c r="A126" s="1134"/>
      <c r="B126" s="1135"/>
      <c r="C126" s="1138"/>
      <c r="D126" s="1192" t="s">
        <v>1033</v>
      </c>
      <c r="E126" s="1192"/>
      <c r="F126" s="1192"/>
      <c r="G126" s="1192"/>
      <c r="H126" s="1192"/>
      <c r="I126" s="1192"/>
      <c r="J126" s="1192"/>
      <c r="K126" s="1192"/>
      <c r="L126" s="1192"/>
      <c r="M126" s="1192"/>
      <c r="N126" s="1138"/>
      <c r="O126" s="1138"/>
      <c r="P126" s="1138"/>
      <c r="R126" s="2"/>
      <c r="T126" s="2"/>
      <c r="V126" s="2"/>
      <c r="X126" s="2"/>
      <c r="Z126" s="5"/>
      <c r="AB126" s="2"/>
      <c r="AD126" s="5"/>
      <c r="AE126" s="5"/>
      <c r="AF126" s="6"/>
      <c r="AG126" s="6"/>
    </row>
    <row r="127" spans="1:33" s="1" customFormat="1" ht="15.5" x14ac:dyDescent="0.3">
      <c r="A127" s="1134"/>
      <c r="B127" s="1135"/>
      <c r="C127" s="1138"/>
      <c r="D127" s="1183" t="s">
        <v>1042</v>
      </c>
      <c r="E127" s="1183"/>
      <c r="F127" s="1183"/>
      <c r="G127" s="1183"/>
      <c r="H127" s="1183"/>
      <c r="I127" s="1183"/>
      <c r="J127" s="1138"/>
      <c r="K127" s="1138"/>
      <c r="L127" s="1138"/>
      <c r="M127" s="1138"/>
      <c r="N127" s="1138"/>
      <c r="O127" s="1138"/>
      <c r="P127" s="1138"/>
      <c r="R127" s="2"/>
      <c r="T127" s="2"/>
      <c r="V127" s="2"/>
      <c r="X127" s="2"/>
      <c r="Z127" s="5"/>
      <c r="AB127" s="2"/>
      <c r="AD127" s="5"/>
      <c r="AE127" s="5"/>
      <c r="AF127" s="6"/>
      <c r="AG127" s="6"/>
    </row>
    <row r="128" spans="1:33" s="1" customFormat="1" ht="15.5" x14ac:dyDescent="0.3">
      <c r="A128" s="1134"/>
      <c r="B128" s="1135"/>
      <c r="C128" s="1138"/>
      <c r="D128" s="1183" t="s">
        <v>1043</v>
      </c>
      <c r="E128" s="1183"/>
      <c r="F128" s="1183"/>
      <c r="G128" s="1183"/>
      <c r="H128" s="1183"/>
      <c r="I128" s="1183"/>
      <c r="J128" s="1138"/>
      <c r="K128" s="1138"/>
      <c r="L128" s="1138"/>
      <c r="M128" s="1138"/>
      <c r="N128" s="1138"/>
      <c r="O128" s="1138"/>
      <c r="P128" s="1138"/>
      <c r="R128" s="2"/>
      <c r="T128" s="2"/>
      <c r="V128" s="2"/>
      <c r="X128" s="2"/>
      <c r="Z128" s="5"/>
      <c r="AB128" s="2"/>
      <c r="AD128" s="5"/>
      <c r="AE128" s="5"/>
      <c r="AF128" s="6"/>
      <c r="AG128" s="6"/>
    </row>
    <row r="129" spans="1:33" s="1" customFormat="1" ht="15.5" x14ac:dyDescent="0.3">
      <c r="A129" s="1134"/>
      <c r="B129" s="1135"/>
      <c r="C129" s="1138"/>
      <c r="D129" s="1183" t="s">
        <v>1044</v>
      </c>
      <c r="E129" s="1183"/>
      <c r="F129" s="1183"/>
      <c r="G129" s="1183"/>
      <c r="H129" s="1183"/>
      <c r="I129" s="1183"/>
      <c r="J129" s="1138"/>
      <c r="K129" s="1138"/>
      <c r="L129" s="1138"/>
      <c r="M129" s="1138"/>
      <c r="N129" s="1138"/>
      <c r="O129" s="1138"/>
      <c r="P129" s="1138"/>
      <c r="R129" s="2"/>
      <c r="T129" s="2"/>
      <c r="V129" s="2"/>
      <c r="X129" s="2"/>
      <c r="Z129" s="5"/>
      <c r="AB129" s="2"/>
      <c r="AD129" s="5"/>
      <c r="AE129" s="5"/>
      <c r="AF129" s="6"/>
      <c r="AG129" s="6"/>
    </row>
    <row r="130" spans="1:33" s="1" customFormat="1" ht="15.5" x14ac:dyDescent="0.3">
      <c r="A130" s="1134"/>
      <c r="B130" s="1135"/>
      <c r="C130" s="1138"/>
      <c r="D130" s="1183" t="s">
        <v>1045</v>
      </c>
      <c r="E130" s="1183"/>
      <c r="F130" s="1183"/>
      <c r="G130" s="1183"/>
      <c r="H130" s="1183"/>
      <c r="I130" s="1183"/>
      <c r="J130" s="1138"/>
      <c r="K130" s="1138"/>
      <c r="L130" s="1138"/>
      <c r="M130" s="1138"/>
      <c r="N130" s="1138"/>
      <c r="O130" s="1138"/>
      <c r="P130" s="1138"/>
      <c r="R130" s="2"/>
      <c r="T130" s="2"/>
      <c r="V130" s="2"/>
      <c r="X130" s="2"/>
      <c r="Z130" s="5"/>
      <c r="AB130" s="2"/>
      <c r="AD130" s="5"/>
      <c r="AE130" s="5"/>
      <c r="AF130" s="6"/>
      <c r="AG130" s="6"/>
    </row>
    <row r="131" spans="1:33" s="1" customFormat="1" ht="15.5" x14ac:dyDescent="0.3">
      <c r="A131" s="1134"/>
      <c r="B131" s="1135"/>
      <c r="C131" s="1138"/>
      <c r="D131" s="1140"/>
      <c r="E131" s="1140"/>
      <c r="F131" s="1140"/>
      <c r="G131" s="1140"/>
      <c r="H131" s="1140"/>
      <c r="I131" s="1140"/>
      <c r="J131" s="1138"/>
      <c r="K131" s="1138"/>
      <c r="L131" s="1138"/>
      <c r="M131" s="1138"/>
      <c r="N131" s="1138"/>
      <c r="O131" s="1138"/>
      <c r="P131" s="1138"/>
      <c r="R131" s="2"/>
      <c r="T131" s="2"/>
      <c r="V131" s="2"/>
      <c r="X131" s="2"/>
      <c r="Z131" s="5"/>
      <c r="AB131" s="2"/>
      <c r="AD131" s="5"/>
      <c r="AE131" s="5"/>
      <c r="AF131" s="6"/>
      <c r="AG131" s="6"/>
    </row>
    <row r="132" spans="1:33" s="1" customFormat="1" ht="15.65" customHeight="1" x14ac:dyDescent="0.3">
      <c r="A132" s="1134"/>
      <c r="B132" s="1135"/>
      <c r="C132" s="1138"/>
      <c r="D132" s="1139" t="s">
        <v>1034</v>
      </c>
      <c r="E132" s="1139"/>
      <c r="F132" s="1139"/>
      <c r="G132" s="1139"/>
      <c r="H132" s="1139"/>
      <c r="I132" s="1139"/>
      <c r="J132" s="1139"/>
      <c r="K132" s="1139"/>
      <c r="L132" s="1139"/>
      <c r="M132" s="1139"/>
      <c r="N132" s="1138"/>
      <c r="O132" s="1138"/>
      <c r="P132" s="1138"/>
      <c r="R132" s="2"/>
      <c r="T132" s="2"/>
      <c r="V132" s="2"/>
      <c r="X132" s="2"/>
      <c r="Z132" s="5"/>
      <c r="AB132" s="2"/>
      <c r="AD132" s="5"/>
      <c r="AE132" s="5"/>
      <c r="AF132" s="6"/>
      <c r="AG132" s="6"/>
    </row>
    <row r="133" spans="1:33" s="1" customFormat="1" ht="15.5" x14ac:dyDescent="0.3">
      <c r="A133" s="1134"/>
      <c r="B133" s="1135"/>
      <c r="C133" s="1138"/>
      <c r="D133" s="1140" t="s">
        <v>1029</v>
      </c>
      <c r="E133" s="1140"/>
      <c r="F133" s="1140"/>
      <c r="G133" s="1140"/>
      <c r="H133" s="1140"/>
      <c r="I133" s="1140"/>
      <c r="J133" s="1138"/>
      <c r="K133" s="1138"/>
      <c r="L133" s="1138"/>
      <c r="M133" s="1138"/>
      <c r="N133" s="1138"/>
      <c r="O133" s="1138"/>
      <c r="P133" s="1138"/>
      <c r="R133" s="2"/>
      <c r="T133" s="2"/>
      <c r="V133" s="2"/>
      <c r="X133" s="2"/>
      <c r="Z133" s="5"/>
      <c r="AB133" s="2"/>
      <c r="AD133" s="5"/>
      <c r="AE133" s="5"/>
      <c r="AF133" s="6"/>
      <c r="AG133" s="6"/>
    </row>
    <row r="134" spans="1:33" s="1" customFormat="1" ht="15.5" x14ac:dyDescent="0.3">
      <c r="A134" s="1134"/>
      <c r="B134" s="1135"/>
      <c r="C134" s="1138"/>
      <c r="D134" s="1140"/>
      <c r="E134" s="1140"/>
      <c r="F134" s="1140"/>
      <c r="G134" s="1140"/>
      <c r="H134" s="1140"/>
      <c r="I134" s="1140"/>
      <c r="J134" s="1138"/>
      <c r="K134" s="1138"/>
      <c r="L134" s="1138"/>
      <c r="M134" s="1138"/>
      <c r="N134" s="1138"/>
      <c r="O134" s="1138"/>
      <c r="P134" s="1138"/>
      <c r="R134" s="2"/>
      <c r="T134" s="2"/>
      <c r="V134" s="2"/>
      <c r="X134" s="2"/>
      <c r="Z134" s="5"/>
      <c r="AB134" s="2"/>
      <c r="AD134" s="5"/>
      <c r="AE134" s="5"/>
      <c r="AF134" s="6"/>
      <c r="AG134" s="6"/>
    </row>
    <row r="135" spans="1:33" s="1" customFormat="1" ht="15.65" customHeight="1" x14ac:dyDescent="0.3">
      <c r="A135" s="1134"/>
      <c r="B135" s="1135"/>
      <c r="C135" s="1138"/>
      <c r="D135" s="1139" t="s">
        <v>1040</v>
      </c>
      <c r="E135" s="1139"/>
      <c r="F135" s="1139"/>
      <c r="G135" s="1139"/>
      <c r="H135" s="1139"/>
      <c r="I135" s="1139"/>
      <c r="J135" s="1139"/>
      <c r="K135" s="1139"/>
      <c r="L135" s="1139"/>
      <c r="M135" s="1139"/>
      <c r="N135" s="1138"/>
      <c r="O135" s="1138"/>
      <c r="P135" s="1138"/>
      <c r="R135" s="2"/>
      <c r="T135" s="2"/>
      <c r="V135" s="2"/>
      <c r="X135" s="2"/>
      <c r="Z135" s="5"/>
      <c r="AB135" s="2"/>
      <c r="AD135" s="5"/>
      <c r="AE135" s="5"/>
      <c r="AF135" s="6"/>
      <c r="AG135" s="6"/>
    </row>
    <row r="136" spans="1:33" s="1" customFormat="1" ht="15.5" x14ac:dyDescent="0.3">
      <c r="A136" s="1134"/>
      <c r="B136" s="1135"/>
      <c r="C136" s="1138"/>
      <c r="D136" s="1140" t="s">
        <v>1029</v>
      </c>
      <c r="E136" s="1140"/>
      <c r="F136" s="1140"/>
      <c r="G136" s="1140"/>
      <c r="H136" s="1140"/>
      <c r="I136" s="1140"/>
      <c r="J136" s="1138"/>
      <c r="K136" s="1138"/>
      <c r="L136" s="1138"/>
      <c r="M136" s="1138"/>
      <c r="N136" s="1138"/>
      <c r="O136" s="1138"/>
      <c r="P136" s="1138"/>
      <c r="R136" s="2"/>
      <c r="T136" s="2"/>
      <c r="V136" s="2"/>
      <c r="X136" s="2"/>
      <c r="Z136" s="5"/>
      <c r="AB136" s="2"/>
      <c r="AD136" s="5"/>
      <c r="AE136" s="5"/>
      <c r="AF136" s="6"/>
      <c r="AG136" s="6"/>
    </row>
    <row r="137" spans="1:33" s="1" customFormat="1" ht="15.5" x14ac:dyDescent="0.3">
      <c r="A137" s="1134"/>
      <c r="B137" s="1135"/>
      <c r="C137" s="1138"/>
      <c r="D137" s="1140"/>
      <c r="E137" s="1140"/>
      <c r="F137" s="1140"/>
      <c r="G137" s="1140"/>
      <c r="H137" s="1140"/>
      <c r="I137" s="1140"/>
      <c r="J137" s="1138"/>
      <c r="K137" s="1138"/>
      <c r="L137" s="1138"/>
      <c r="M137" s="1138"/>
      <c r="N137" s="1138"/>
      <c r="O137" s="1138"/>
      <c r="P137" s="1138"/>
      <c r="R137" s="2"/>
      <c r="T137" s="2"/>
      <c r="V137" s="2"/>
      <c r="X137" s="2"/>
      <c r="Z137" s="5"/>
      <c r="AB137" s="2"/>
      <c r="AD137" s="5"/>
      <c r="AE137" s="5"/>
      <c r="AF137" s="6"/>
      <c r="AG137" s="6"/>
    </row>
    <row r="138" spans="1:33" s="1" customFormat="1" ht="15.5" x14ac:dyDescent="0.3">
      <c r="A138" s="1122"/>
      <c r="B138" s="1123"/>
      <c r="C138" s="1122"/>
      <c r="D138" s="1122"/>
      <c r="E138" s="1122"/>
      <c r="F138" s="1122"/>
      <c r="G138" s="1122"/>
      <c r="H138" s="1122"/>
      <c r="I138" s="1122"/>
      <c r="J138" s="1122"/>
      <c r="K138" s="1122"/>
      <c r="L138" s="1122"/>
      <c r="M138" s="1122"/>
      <c r="N138" s="1122"/>
      <c r="O138" s="1122"/>
      <c r="P138" s="2"/>
      <c r="R138" s="2"/>
      <c r="T138" s="2"/>
      <c r="V138" s="2"/>
      <c r="X138" s="2"/>
      <c r="Z138" s="5"/>
      <c r="AB138" s="2"/>
      <c r="AD138" s="5"/>
      <c r="AE138" s="5"/>
      <c r="AF138" s="6"/>
      <c r="AG138" s="6"/>
    </row>
    <row r="139" spans="1:33" ht="13" x14ac:dyDescent="0.3">
      <c r="A139" s="30"/>
      <c r="B139" s="1141"/>
      <c r="C139" s="30"/>
      <c r="D139" s="44" t="s">
        <v>957</v>
      </c>
      <c r="E139" s="1"/>
      <c r="F139" s="88"/>
      <c r="G139" s="1"/>
      <c r="H139" s="1"/>
      <c r="I139" s="2"/>
      <c r="J139" s="1"/>
      <c r="K139" s="18"/>
      <c r="L139" s="1"/>
      <c r="M139" s="22"/>
      <c r="N139" s="1"/>
      <c r="O139" s="2"/>
      <c r="P139" s="1"/>
      <c r="Q139" s="2"/>
      <c r="R139" s="1"/>
      <c r="S139" s="23"/>
      <c r="T139" s="1"/>
      <c r="U139" s="18"/>
      <c r="V139" s="1"/>
      <c r="W139" s="18"/>
      <c r="X139" s="1"/>
      <c r="Y139" s="11"/>
      <c r="Z139" s="2"/>
      <c r="AA139" s="18"/>
      <c r="AB139" s="1"/>
      <c r="AC139" s="11"/>
      <c r="AE139" s="39"/>
      <c r="AF139" s="39"/>
    </row>
    <row r="140" spans="1:33" x14ac:dyDescent="0.3">
      <c r="A140" s="30"/>
      <c r="C140" s="30"/>
      <c r="E140" s="1"/>
      <c r="F140" s="88"/>
      <c r="K140" s="1"/>
      <c r="M140" s="1"/>
      <c r="O140" s="1"/>
      <c r="P140" s="2"/>
      <c r="Q140" s="1"/>
      <c r="R140" s="2"/>
      <c r="S140" s="1"/>
      <c r="U140" s="1"/>
      <c r="W140" s="1"/>
      <c r="Y140" s="1"/>
      <c r="AA140" s="1"/>
      <c r="AC140" s="1"/>
      <c r="AF140" s="39"/>
      <c r="AG140" s="39"/>
    </row>
    <row r="141" spans="1:33" x14ac:dyDescent="0.3">
      <c r="D141" s="33"/>
      <c r="E141" s="33"/>
      <c r="G141" s="33"/>
      <c r="H141" s="33"/>
      <c r="I141" s="32"/>
      <c r="J141" s="33"/>
      <c r="K141" s="33"/>
      <c r="AF141" s="39"/>
      <c r="AG141" s="39"/>
    </row>
    <row r="142" spans="1:33" x14ac:dyDescent="0.3">
      <c r="D142" s="33"/>
      <c r="E142" s="33"/>
      <c r="G142" s="33"/>
      <c r="H142" s="33"/>
      <c r="I142" s="32"/>
      <c r="J142" s="33"/>
      <c r="K142" s="33"/>
      <c r="AF142" s="39"/>
      <c r="AG142" s="39"/>
    </row>
    <row r="143" spans="1:33" x14ac:dyDescent="0.3">
      <c r="D143" s="33"/>
      <c r="E143" s="33"/>
      <c r="G143" s="33"/>
      <c r="H143" s="33"/>
      <c r="I143" s="32"/>
      <c r="J143" s="33"/>
      <c r="K143" s="33"/>
    </row>
    <row r="144" spans="1:33" x14ac:dyDescent="0.3">
      <c r="D144" s="33"/>
      <c r="E144" s="33"/>
      <c r="G144" s="33"/>
      <c r="H144" s="33"/>
      <c r="I144" s="32"/>
      <c r="J144" s="33"/>
      <c r="K144" s="33"/>
    </row>
    <row r="145" spans="1:34" x14ac:dyDescent="0.3">
      <c r="D145" s="33"/>
      <c r="E145" s="33"/>
      <c r="G145" s="33"/>
      <c r="H145" s="33"/>
      <c r="I145" s="32"/>
      <c r="J145" s="33"/>
      <c r="K145" s="33"/>
    </row>
    <row r="146" spans="1:34" x14ac:dyDescent="0.3">
      <c r="D146" s="33"/>
      <c r="E146" s="33"/>
      <c r="G146" s="33"/>
      <c r="H146" s="33"/>
      <c r="I146" s="32"/>
      <c r="J146" s="33"/>
      <c r="K146" s="33"/>
    </row>
    <row r="147" spans="1:34" x14ac:dyDescent="0.3">
      <c r="D147" s="33"/>
      <c r="E147" s="33"/>
      <c r="G147" s="33"/>
      <c r="H147" s="10"/>
      <c r="I147" s="32"/>
      <c r="J147" s="33"/>
      <c r="K147" s="33"/>
    </row>
    <row r="148" spans="1:34" x14ac:dyDescent="0.3">
      <c r="D148" s="33"/>
      <c r="E148" s="33"/>
      <c r="G148" s="33"/>
      <c r="H148" s="33"/>
      <c r="I148" s="32"/>
      <c r="J148" s="33"/>
      <c r="K148" s="33"/>
    </row>
    <row r="149" spans="1:34" x14ac:dyDescent="0.3">
      <c r="D149" s="33"/>
      <c r="E149" s="33"/>
      <c r="G149" s="33"/>
      <c r="H149" s="33"/>
      <c r="I149" s="32"/>
      <c r="J149" s="33"/>
      <c r="K149" s="33"/>
    </row>
    <row r="150" spans="1:34" x14ac:dyDescent="0.3">
      <c r="D150" s="33"/>
      <c r="E150" s="33"/>
      <c r="G150" s="33"/>
      <c r="H150" s="33"/>
      <c r="I150" s="32"/>
      <c r="J150" s="33"/>
      <c r="K150" s="33"/>
    </row>
    <row r="151" spans="1:34" x14ac:dyDescent="0.3">
      <c r="D151" s="33"/>
      <c r="E151" s="33"/>
      <c r="G151" s="33"/>
      <c r="H151" s="33"/>
      <c r="I151" s="32"/>
      <c r="J151" s="33"/>
      <c r="K151" s="33"/>
    </row>
    <row r="152" spans="1:34" x14ac:dyDescent="0.3">
      <c r="D152" s="33"/>
      <c r="E152" s="33"/>
      <c r="G152" s="33"/>
      <c r="H152" s="33"/>
      <c r="I152" s="32"/>
      <c r="J152" s="33"/>
      <c r="K152" s="33"/>
    </row>
    <row r="153" spans="1:34" x14ac:dyDescent="0.3">
      <c r="D153" s="33"/>
      <c r="E153" s="33"/>
      <c r="G153" s="33"/>
      <c r="H153" s="33"/>
      <c r="I153" s="32"/>
      <c r="J153" s="33"/>
      <c r="K153" s="33"/>
    </row>
    <row r="154" spans="1:34" x14ac:dyDescent="0.3">
      <c r="D154" s="33"/>
      <c r="E154" s="33"/>
      <c r="G154" s="33"/>
      <c r="H154" s="33"/>
      <c r="I154" s="32"/>
      <c r="J154" s="33"/>
      <c r="K154" s="33"/>
    </row>
    <row r="155" spans="1:34" x14ac:dyDescent="0.3">
      <c r="D155" s="33"/>
      <c r="E155" s="33"/>
      <c r="G155" s="33"/>
      <c r="H155" s="33"/>
      <c r="I155" s="32"/>
      <c r="J155" s="33"/>
      <c r="K155" s="33"/>
    </row>
    <row r="156" spans="1:34" x14ac:dyDescent="0.3">
      <c r="D156" s="33"/>
      <c r="E156" s="33"/>
      <c r="G156" s="33"/>
      <c r="H156" s="33"/>
      <c r="I156" s="32"/>
      <c r="J156" s="33"/>
      <c r="K156" s="33"/>
    </row>
    <row r="157" spans="1:34" x14ac:dyDescent="0.3">
      <c r="D157" s="33"/>
      <c r="E157" s="33"/>
      <c r="G157" s="33"/>
      <c r="H157" s="33"/>
      <c r="I157" s="32"/>
      <c r="J157" s="33"/>
      <c r="K157" s="33"/>
    </row>
    <row r="158" spans="1:34" s="18" customFormat="1" x14ac:dyDescent="0.3">
      <c r="A158" s="33"/>
      <c r="B158" s="737"/>
      <c r="C158" s="33"/>
      <c r="D158" s="33"/>
      <c r="E158" s="33"/>
      <c r="F158" s="656"/>
      <c r="G158" s="33"/>
      <c r="H158" s="33"/>
      <c r="I158" s="32"/>
      <c r="J158" s="33"/>
      <c r="K158" s="33"/>
      <c r="M158" s="3"/>
      <c r="O158" s="3"/>
      <c r="Q158" s="3"/>
      <c r="S158" s="3"/>
      <c r="U158" s="3"/>
      <c r="W158" s="3"/>
      <c r="Y158" s="3"/>
      <c r="Z158" s="11"/>
      <c r="AA158" s="3"/>
      <c r="AC158" s="3"/>
      <c r="AD158" s="11"/>
      <c r="AE158" s="11"/>
      <c r="AF158" s="3"/>
      <c r="AG158" s="3"/>
      <c r="AH158" s="3"/>
    </row>
    <row r="159" spans="1:34" s="18" customFormat="1" x14ac:dyDescent="0.3">
      <c r="A159" s="33"/>
      <c r="B159" s="737"/>
      <c r="C159" s="33"/>
      <c r="D159" s="33"/>
      <c r="E159" s="33"/>
      <c r="F159" s="656"/>
      <c r="G159" s="33"/>
      <c r="H159" s="33"/>
      <c r="I159" s="32"/>
      <c r="J159" s="33"/>
      <c r="K159" s="33"/>
      <c r="M159" s="3"/>
      <c r="O159" s="3"/>
      <c r="Q159" s="3"/>
      <c r="S159" s="3"/>
      <c r="U159" s="3"/>
      <c r="W159" s="3"/>
      <c r="Y159" s="3"/>
      <c r="Z159" s="11"/>
      <c r="AA159" s="3"/>
      <c r="AC159" s="3"/>
      <c r="AD159" s="11"/>
      <c r="AE159" s="11"/>
      <c r="AF159" s="3"/>
      <c r="AG159" s="3"/>
      <c r="AH159" s="3"/>
    </row>
    <row r="160" spans="1:34" s="18" customFormat="1" x14ac:dyDescent="0.3">
      <c r="A160" s="33"/>
      <c r="B160" s="737"/>
      <c r="C160" s="33"/>
      <c r="D160" s="33"/>
      <c r="E160" s="33"/>
      <c r="F160" s="656"/>
      <c r="G160" s="33"/>
      <c r="H160" s="33"/>
      <c r="I160" s="32"/>
      <c r="J160" s="33"/>
      <c r="K160" s="33"/>
      <c r="M160" s="3"/>
      <c r="O160" s="3"/>
      <c r="Q160" s="3"/>
      <c r="S160" s="3"/>
      <c r="U160" s="3"/>
      <c r="W160" s="3"/>
      <c r="Y160" s="3"/>
      <c r="Z160" s="11"/>
      <c r="AA160" s="3"/>
      <c r="AC160" s="3"/>
      <c r="AD160" s="11"/>
      <c r="AE160" s="11"/>
      <c r="AF160" s="3"/>
      <c r="AG160" s="3"/>
      <c r="AH160" s="3"/>
    </row>
    <row r="161" spans="1:34" s="18" customFormat="1" x14ac:dyDescent="0.3">
      <c r="A161" s="33"/>
      <c r="B161" s="737"/>
      <c r="C161" s="33"/>
      <c r="D161" s="33"/>
      <c r="E161" s="33"/>
      <c r="F161" s="656"/>
      <c r="G161" s="33"/>
      <c r="H161" s="33"/>
      <c r="I161" s="32"/>
      <c r="J161" s="33"/>
      <c r="K161" s="33"/>
      <c r="M161" s="3"/>
      <c r="O161" s="3"/>
      <c r="Q161" s="3"/>
      <c r="S161" s="3"/>
      <c r="U161" s="3"/>
      <c r="W161" s="3"/>
      <c r="Y161" s="3"/>
      <c r="Z161" s="11"/>
      <c r="AA161" s="3"/>
      <c r="AC161" s="3"/>
      <c r="AD161" s="11"/>
      <c r="AE161" s="11"/>
      <c r="AF161" s="3"/>
      <c r="AG161" s="3"/>
      <c r="AH161" s="3"/>
    </row>
    <row r="162" spans="1:34" s="18" customFormat="1" x14ac:dyDescent="0.3">
      <c r="A162" s="33"/>
      <c r="B162" s="737"/>
      <c r="C162" s="33"/>
      <c r="D162" s="33"/>
      <c r="E162" s="33"/>
      <c r="F162" s="656"/>
      <c r="G162" s="33"/>
      <c r="H162" s="33"/>
      <c r="I162" s="32"/>
      <c r="J162" s="33"/>
      <c r="K162" s="33"/>
      <c r="M162" s="3"/>
      <c r="O162" s="3"/>
      <c r="Q162" s="3"/>
      <c r="S162" s="3"/>
      <c r="U162" s="3"/>
      <c r="W162" s="3"/>
      <c r="Y162" s="3"/>
      <c r="Z162" s="11"/>
      <c r="AA162" s="3"/>
      <c r="AC162" s="3"/>
      <c r="AD162" s="11"/>
      <c r="AE162" s="11"/>
      <c r="AF162" s="3"/>
      <c r="AG162" s="3"/>
      <c r="AH162" s="3"/>
    </row>
    <row r="163" spans="1:34" s="18" customFormat="1" x14ac:dyDescent="0.3">
      <c r="A163" s="33"/>
      <c r="B163" s="737"/>
      <c r="C163" s="33"/>
      <c r="D163" s="33"/>
      <c r="E163" s="33"/>
      <c r="F163" s="656"/>
      <c r="G163" s="33"/>
      <c r="H163" s="33"/>
      <c r="I163" s="32"/>
      <c r="J163" s="33"/>
      <c r="K163" s="33"/>
      <c r="M163" s="3"/>
      <c r="O163" s="3"/>
      <c r="Q163" s="3"/>
      <c r="S163" s="3"/>
      <c r="U163" s="3"/>
      <c r="W163" s="3"/>
      <c r="Y163" s="3"/>
      <c r="Z163" s="11"/>
      <c r="AA163" s="3"/>
      <c r="AC163" s="3"/>
      <c r="AD163" s="11"/>
      <c r="AE163" s="11"/>
      <c r="AF163" s="3"/>
      <c r="AG163" s="3"/>
      <c r="AH163" s="3"/>
    </row>
    <row r="164" spans="1:34" s="18" customFormat="1" x14ac:dyDescent="0.3">
      <c r="A164" s="33"/>
      <c r="B164" s="737"/>
      <c r="C164" s="33"/>
      <c r="D164" s="33"/>
      <c r="E164" s="33"/>
      <c r="F164" s="656"/>
      <c r="G164" s="33"/>
      <c r="H164" s="33"/>
      <c r="I164" s="32"/>
      <c r="J164" s="33"/>
      <c r="K164" s="33"/>
      <c r="M164" s="3"/>
      <c r="O164" s="3"/>
      <c r="Q164" s="3"/>
      <c r="S164" s="3"/>
      <c r="U164" s="3"/>
      <c r="W164" s="3"/>
      <c r="Y164" s="3"/>
      <c r="Z164" s="11"/>
      <c r="AA164" s="3"/>
      <c r="AC164" s="3"/>
      <c r="AD164" s="11"/>
      <c r="AE164" s="11"/>
      <c r="AF164" s="3"/>
      <c r="AG164" s="3"/>
      <c r="AH164" s="3"/>
    </row>
    <row r="165" spans="1:34" s="18" customFormat="1" x14ac:dyDescent="0.3">
      <c r="A165" s="33"/>
      <c r="B165" s="737"/>
      <c r="C165" s="33"/>
      <c r="D165" s="33"/>
      <c r="E165" s="33"/>
      <c r="F165" s="656"/>
      <c r="G165" s="33"/>
      <c r="H165" s="33"/>
      <c r="I165" s="32"/>
      <c r="J165" s="33"/>
      <c r="K165" s="33"/>
      <c r="M165" s="3"/>
      <c r="O165" s="3"/>
      <c r="Q165" s="3"/>
      <c r="S165" s="3"/>
      <c r="U165" s="3"/>
      <c r="W165" s="3"/>
      <c r="Y165" s="3"/>
      <c r="Z165" s="11"/>
      <c r="AA165" s="3"/>
      <c r="AC165" s="3"/>
      <c r="AD165" s="11"/>
      <c r="AE165" s="11"/>
      <c r="AF165" s="3"/>
      <c r="AG165" s="3"/>
      <c r="AH165" s="3"/>
    </row>
    <row r="166" spans="1:34" s="18" customFormat="1" x14ac:dyDescent="0.3">
      <c r="A166" s="33"/>
      <c r="B166" s="737"/>
      <c r="C166" s="33"/>
      <c r="D166" s="33"/>
      <c r="E166" s="33"/>
      <c r="F166" s="656"/>
      <c r="G166" s="33"/>
      <c r="H166" s="33"/>
      <c r="I166" s="32"/>
      <c r="J166" s="33"/>
      <c r="K166" s="33"/>
      <c r="M166" s="3"/>
      <c r="O166" s="3"/>
      <c r="Q166" s="3"/>
      <c r="S166" s="3"/>
      <c r="U166" s="3"/>
      <c r="W166" s="3"/>
      <c r="Y166" s="3"/>
      <c r="Z166" s="11"/>
      <c r="AA166" s="3"/>
      <c r="AC166" s="3"/>
      <c r="AD166" s="11"/>
      <c r="AE166" s="11"/>
      <c r="AF166" s="3"/>
      <c r="AG166" s="3"/>
      <c r="AH166" s="3"/>
    </row>
    <row r="167" spans="1:34" s="18" customFormat="1" x14ac:dyDescent="0.3">
      <c r="A167" s="33"/>
      <c r="B167" s="737"/>
      <c r="C167" s="33"/>
      <c r="D167" s="33"/>
      <c r="E167" s="33"/>
      <c r="F167" s="656"/>
      <c r="G167" s="33"/>
      <c r="H167" s="33"/>
      <c r="I167" s="32"/>
      <c r="J167" s="33"/>
      <c r="K167" s="33"/>
      <c r="M167" s="3"/>
      <c r="O167" s="3"/>
      <c r="Q167" s="3"/>
      <c r="S167" s="3"/>
      <c r="U167" s="3"/>
      <c r="W167" s="3"/>
      <c r="Y167" s="3"/>
      <c r="Z167" s="11"/>
      <c r="AA167" s="3"/>
      <c r="AC167" s="3"/>
      <c r="AD167" s="11"/>
      <c r="AE167" s="11"/>
      <c r="AF167" s="3"/>
      <c r="AG167" s="3"/>
      <c r="AH167" s="3"/>
    </row>
  </sheetData>
  <sheetProtection algorithmName="SHA-512" hashValue="EnZFAM5FpYwGGwrrgwxFxkmKFmVCGEj4cxBVXfnXj2QKfq1afupsdJgu+GwhIihf2CzY6CNOuxUqICilfr3/9Q==" saltValue="VnA2Ma6/taXBClPfDrSxiQ==" spinCount="100000" sheet="1" objects="1" scenarios="1"/>
  <mergeCells count="81">
    <mergeCell ref="B55:P55"/>
    <mergeCell ref="B56:P56"/>
    <mergeCell ref="A104:B104"/>
    <mergeCell ref="C104:P104"/>
    <mergeCell ref="C105:D105"/>
    <mergeCell ref="A95:B95"/>
    <mergeCell ref="C95:P95"/>
    <mergeCell ref="C96:D96"/>
    <mergeCell ref="C98:D98"/>
    <mergeCell ref="C99:P99"/>
    <mergeCell ref="C97:N97"/>
    <mergeCell ref="C71:P71"/>
    <mergeCell ref="C87:D87"/>
    <mergeCell ref="C89:D89"/>
    <mergeCell ref="C88:N88"/>
    <mergeCell ref="C77:P77"/>
    <mergeCell ref="B11:P11"/>
    <mergeCell ref="B13:D13"/>
    <mergeCell ref="E13:F13"/>
    <mergeCell ref="E14:F14"/>
    <mergeCell ref="M13:N13"/>
    <mergeCell ref="M14:N14"/>
    <mergeCell ref="H13:L13"/>
    <mergeCell ref="H14:L14"/>
    <mergeCell ref="B2:L2"/>
    <mergeCell ref="T2:V2"/>
    <mergeCell ref="AG2:AH3"/>
    <mergeCell ref="B3:J3"/>
    <mergeCell ref="T3:AE3"/>
    <mergeCell ref="AH24:AH27"/>
    <mergeCell ref="F27:G27"/>
    <mergeCell ref="T24:T27"/>
    <mergeCell ref="V24:V27"/>
    <mergeCell ref="X24:X27"/>
    <mergeCell ref="Z24:Z27"/>
    <mergeCell ref="AB24:AB27"/>
    <mergeCell ref="AD24:AD27"/>
    <mergeCell ref="F24:G25"/>
    <mergeCell ref="L24:L25"/>
    <mergeCell ref="N24:N25"/>
    <mergeCell ref="P24:P25"/>
    <mergeCell ref="R24:R25"/>
    <mergeCell ref="B5:P5"/>
    <mergeCell ref="B18:C18"/>
    <mergeCell ref="D112:M112"/>
    <mergeCell ref="D113:I113"/>
    <mergeCell ref="AF24:AF27"/>
    <mergeCell ref="B31:P31"/>
    <mergeCell ref="B45:P45"/>
    <mergeCell ref="B46:P46"/>
    <mergeCell ref="A86:B86"/>
    <mergeCell ref="C86:P86"/>
    <mergeCell ref="A28:P28"/>
    <mergeCell ref="D18:P18"/>
    <mergeCell ref="A75:B75"/>
    <mergeCell ref="C75:O75"/>
    <mergeCell ref="B22:D22"/>
    <mergeCell ref="B20:M20"/>
    <mergeCell ref="D130:I130"/>
    <mergeCell ref="D128:I128"/>
    <mergeCell ref="D129:I129"/>
    <mergeCell ref="D122:M122"/>
    <mergeCell ref="D124:I124"/>
    <mergeCell ref="D126:M126"/>
    <mergeCell ref="D123:P123"/>
    <mergeCell ref="D127:I127"/>
    <mergeCell ref="D120:N120"/>
    <mergeCell ref="C92:P92"/>
    <mergeCell ref="C94:P94"/>
    <mergeCell ref="C82:P82"/>
    <mergeCell ref="C83:P83"/>
    <mergeCell ref="C101:P101"/>
    <mergeCell ref="C90:P90"/>
    <mergeCell ref="C108:P108"/>
    <mergeCell ref="D114:I114"/>
    <mergeCell ref="C106:P106"/>
    <mergeCell ref="D117:M117"/>
    <mergeCell ref="D119:I119"/>
    <mergeCell ref="D115:I115"/>
    <mergeCell ref="C110:N110"/>
    <mergeCell ref="D118:I118"/>
  </mergeCells>
  <pageMargins left="0.47244094488188981" right="0.39370078740157483" top="0.47244094488188981" bottom="0.47244094488188981" header="0.31496062992125984" footer="0.31496062992125984"/>
  <pageSetup paperSize="8" scale="6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E302-67D2-4670-B055-A8C210CB7BEB}">
  <sheetPr>
    <tabColor theme="8" tint="0.79998168889431442"/>
  </sheetPr>
  <dimension ref="A1:Z161"/>
  <sheetViews>
    <sheetView view="pageLayout" topLeftCell="A29" zoomScale="115" zoomScaleNormal="100" zoomScalePageLayoutView="115" workbookViewId="0">
      <selection activeCell="C38" sqref="C38:Z44"/>
    </sheetView>
  </sheetViews>
  <sheetFormatPr baseColWidth="10" defaultColWidth="10.6640625" defaultRowHeight="14" x14ac:dyDescent="0.3"/>
  <cols>
    <col min="1" max="1" width="2.4140625" customWidth="1"/>
    <col min="2" max="2" width="3.1640625" style="26" customWidth="1"/>
    <col min="3" max="3" width="7.58203125" style="56" customWidth="1"/>
    <col min="4" max="4" width="6.4140625" style="56" customWidth="1"/>
    <col min="5" max="5" width="6.5" customWidth="1"/>
    <col min="6" max="6" width="6.08203125" customWidth="1"/>
    <col min="7" max="7" width="12.1640625" customWidth="1"/>
    <col min="8" max="8" width="2.9140625" customWidth="1"/>
    <col min="9" max="9" width="2.5" customWidth="1"/>
    <col min="10" max="14" width="1.58203125" customWidth="1"/>
    <col min="15" max="15" width="0.83203125" customWidth="1"/>
    <col min="16" max="17" width="1.58203125" customWidth="1"/>
    <col min="18" max="19" width="1.58203125" style="24" customWidth="1"/>
    <col min="20" max="20" width="1.58203125" customWidth="1"/>
    <col min="21" max="24" width="1.6640625" customWidth="1"/>
    <col min="25" max="25" width="6.6640625" customWidth="1"/>
    <col min="26" max="26" width="5" customWidth="1"/>
  </cols>
  <sheetData>
    <row r="1" spans="1:26" ht="29.4" customHeight="1" thickBot="1" x14ac:dyDescent="0.55000000000000004">
      <c r="A1" s="418"/>
      <c r="B1" s="408"/>
      <c r="C1" s="409"/>
      <c r="D1" s="1640" t="s">
        <v>173</v>
      </c>
      <c r="E1" s="1641"/>
      <c r="F1" s="1641"/>
      <c r="G1" s="1641"/>
      <c r="H1" s="1641"/>
      <c r="I1" s="1641"/>
      <c r="J1" s="1641"/>
      <c r="K1" s="1641"/>
      <c r="L1" s="1641"/>
      <c r="M1" s="1641"/>
      <c r="N1" s="1641"/>
      <c r="O1" s="1641"/>
      <c r="P1" s="1641"/>
      <c r="Q1" s="1641"/>
      <c r="R1" s="1641"/>
      <c r="S1" s="1641"/>
      <c r="T1" s="1641"/>
      <c r="U1" s="1641"/>
      <c r="V1" s="1641"/>
      <c r="W1" s="1641"/>
      <c r="X1" s="1642"/>
      <c r="Y1" s="1679" t="s">
        <v>660</v>
      </c>
      <c r="Z1" s="1679"/>
    </row>
    <row r="2" spans="1:26" ht="14" customHeight="1" x14ac:dyDescent="0.3">
      <c r="A2" s="1434" t="s">
        <v>263</v>
      </c>
      <c r="B2" s="1643" t="s">
        <v>106</v>
      </c>
      <c r="C2" s="1644"/>
      <c r="D2" s="1677" t="str">
        <f>'0-Eingabewerte'!F13</f>
        <v>Projektbezeichnung</v>
      </c>
      <c r="E2" s="1677"/>
      <c r="F2" s="1677"/>
      <c r="G2" s="1677"/>
      <c r="H2" s="1677"/>
      <c r="I2" s="1677"/>
      <c r="J2" s="1677"/>
      <c r="K2" s="1677"/>
      <c r="L2" s="1677"/>
      <c r="M2" s="1677"/>
      <c r="N2" s="1677"/>
      <c r="O2" s="1677"/>
      <c r="P2" s="1677"/>
      <c r="Q2" s="1677"/>
      <c r="R2" s="1677"/>
      <c r="S2" s="1677"/>
      <c r="T2" s="1692" t="s">
        <v>614</v>
      </c>
      <c r="U2" s="1692"/>
      <c r="V2" s="1692"/>
      <c r="W2" s="1692"/>
      <c r="X2" s="1692"/>
      <c r="Y2" s="444" t="str">
        <f>'0-Eingabewerte'!F15</f>
        <v>GUID</v>
      </c>
      <c r="Z2" s="1690" t="s">
        <v>442</v>
      </c>
    </row>
    <row r="3" spans="1:26" ht="14.25" customHeight="1" x14ac:dyDescent="0.3">
      <c r="A3" s="1435"/>
      <c r="B3" s="1710" t="s">
        <v>129</v>
      </c>
      <c r="C3" s="1711"/>
      <c r="D3" s="1676" t="str">
        <f>'0-Eingabewerte'!F14</f>
        <v>Erstausstellung / Name / Kontaktdaten</v>
      </c>
      <c r="E3" s="1676"/>
      <c r="F3" s="1676"/>
      <c r="G3" s="1676"/>
      <c r="H3" s="1676"/>
      <c r="I3" s="1676"/>
      <c r="J3" s="1676"/>
      <c r="K3" s="1676"/>
      <c r="L3" s="1676"/>
      <c r="M3" s="1676"/>
      <c r="N3" s="1676"/>
      <c r="O3" s="1676"/>
      <c r="P3" s="1676"/>
      <c r="Q3" s="1676"/>
      <c r="R3" s="1676"/>
      <c r="S3" s="1676"/>
      <c r="T3" s="1709" t="s">
        <v>615</v>
      </c>
      <c r="U3" s="1709"/>
      <c r="V3" s="1709"/>
      <c r="W3" s="1709"/>
      <c r="X3" s="1709"/>
      <c r="Y3" s="445" t="str">
        <f>'0-Eingabewerte'!F16</f>
        <v>-001</v>
      </c>
      <c r="Z3" s="1691"/>
    </row>
    <row r="4" spans="1:26" ht="28.4" customHeight="1" x14ac:dyDescent="0.3">
      <c r="A4" s="1435"/>
      <c r="B4" s="703"/>
      <c r="C4" s="1352" t="str">
        <f>'0-Eingabewerte'!D108</f>
        <v>Flexibilität und Anpassungsfähigkeit der Gebäudestruktur</v>
      </c>
      <c r="D4" s="1352"/>
      <c r="E4" s="1352"/>
      <c r="F4" s="1352"/>
      <c r="G4" s="1352"/>
      <c r="H4" s="1352"/>
      <c r="I4" s="1352"/>
      <c r="J4" s="1352"/>
      <c r="K4" s="1352"/>
      <c r="L4" s="1352"/>
      <c r="M4" s="1352"/>
      <c r="N4" s="1352"/>
      <c r="O4" s="1352"/>
      <c r="P4" s="1352"/>
      <c r="Q4" s="1352"/>
      <c r="R4" s="1352"/>
      <c r="S4" s="1352"/>
      <c r="T4" s="1352"/>
      <c r="U4" s="1352"/>
      <c r="V4" s="1352"/>
      <c r="W4" s="1352"/>
      <c r="X4" s="1352"/>
      <c r="Y4" s="1352"/>
      <c r="Z4" s="705">
        <f>'0-Eingabewerte'!J108</f>
        <v>2.375</v>
      </c>
    </row>
    <row r="5" spans="1:26" ht="15.5" customHeight="1" x14ac:dyDescent="0.3">
      <c r="A5" s="1435"/>
      <c r="B5" s="279"/>
      <c r="C5" s="252"/>
      <c r="D5" s="1844"/>
      <c r="E5" s="1845"/>
      <c r="F5" s="76"/>
      <c r="G5" s="1346"/>
      <c r="H5" s="1347"/>
      <c r="I5" s="1347"/>
      <c r="J5" s="1347"/>
      <c r="K5" s="1347"/>
      <c r="L5" s="1347"/>
      <c r="M5" s="1347"/>
      <c r="N5" s="1347"/>
      <c r="O5" s="1347"/>
      <c r="P5" s="1347"/>
      <c r="Q5" s="1347"/>
      <c r="R5" s="1347"/>
      <c r="S5" s="79"/>
      <c r="T5" s="66"/>
      <c r="U5" s="337"/>
      <c r="V5" s="337"/>
      <c r="W5" s="337"/>
      <c r="X5" s="337"/>
      <c r="Y5" s="79"/>
      <c r="Z5" s="66"/>
    </row>
    <row r="6" spans="1:26" ht="15.5" customHeight="1" x14ac:dyDescent="0.3">
      <c r="A6" s="1435"/>
      <c r="B6" s="1044">
        <f>'0-Eingabewerte'!B109</f>
        <v>46</v>
      </c>
      <c r="C6" s="1422" t="str">
        <f>'0-Eingabewerte'!D109</f>
        <v>Mehrfachnutzung Flächen*</v>
      </c>
      <c r="D6" s="1423"/>
      <c r="E6" s="1423"/>
      <c r="F6" s="1423"/>
      <c r="G6" s="1423"/>
      <c r="H6" s="1423"/>
      <c r="I6" s="1880"/>
      <c r="J6" s="1881">
        <f>'0-Eingabewerte'!F109</f>
        <v>50</v>
      </c>
      <c r="K6" s="1882"/>
      <c r="L6" s="1882"/>
      <c r="M6" s="1882"/>
      <c r="N6" s="1882"/>
      <c r="O6" s="1882"/>
      <c r="P6" s="1882"/>
      <c r="Q6" s="1882"/>
      <c r="R6" s="1882"/>
      <c r="S6" s="1882"/>
      <c r="T6" s="1882"/>
      <c r="U6" s="1882"/>
      <c r="V6" s="1882"/>
      <c r="W6" s="1842" t="str">
        <f>'0-Eingabewerte'!G109</f>
        <v>[%-Anteil MF-G2/BGF]</v>
      </c>
      <c r="X6" s="1842"/>
      <c r="Y6" s="1842"/>
      <c r="Z6" s="1842"/>
    </row>
    <row r="7" spans="1:26" ht="15.5" customHeight="1" x14ac:dyDescent="0.3">
      <c r="A7" s="1435"/>
      <c r="B7" s="1044">
        <f>'0-Eingabewerte'!B110</f>
        <v>47</v>
      </c>
      <c r="C7" s="1422" t="str">
        <f>'0-Eingabewerte'!D110</f>
        <v>Umnutzungsfähigkeit*</v>
      </c>
      <c r="D7" s="1423"/>
      <c r="E7" s="1423"/>
      <c r="F7" s="1423"/>
      <c r="G7" s="1423"/>
      <c r="H7" s="1423"/>
      <c r="I7" s="1880"/>
      <c r="J7" s="1881">
        <f>'0-Eingabewerte'!F110</f>
        <v>50</v>
      </c>
      <c r="K7" s="1882"/>
      <c r="L7" s="1882"/>
      <c r="M7" s="1882"/>
      <c r="N7" s="1882"/>
      <c r="O7" s="1882"/>
      <c r="P7" s="1882"/>
      <c r="Q7" s="1882"/>
      <c r="R7" s="1882"/>
      <c r="S7" s="1882"/>
      <c r="T7" s="1882"/>
      <c r="U7" s="1882"/>
      <c r="V7" s="1882"/>
      <c r="W7" s="1842" t="str">
        <f>'0-Eingabewerte'!G110</f>
        <v>[%-Anteil der NRF]</v>
      </c>
      <c r="X7" s="1842"/>
      <c r="Y7" s="1842"/>
      <c r="Z7" s="1842"/>
    </row>
    <row r="8" spans="1:26" ht="15.5" customHeight="1" x14ac:dyDescent="0.3">
      <c r="A8" s="1435"/>
      <c r="B8" s="1044">
        <f>'0-Eingabewerte'!B111</f>
        <v>48</v>
      </c>
      <c r="C8" s="1422" t="str">
        <f>'0-Eingabewerte'!D111</f>
        <v xml:space="preserve">Flächenteilung umsetzbar* </v>
      </c>
      <c r="D8" s="1423"/>
      <c r="E8" s="1423"/>
      <c r="F8" s="1423"/>
      <c r="G8" s="1423"/>
      <c r="H8" s="1423"/>
      <c r="I8" s="1880"/>
      <c r="J8" s="1881" t="str">
        <f>'0-Eingabewerte'!F111</f>
        <v>Teilweise, Konzept vorhanden</v>
      </c>
      <c r="K8" s="1882"/>
      <c r="L8" s="1882"/>
      <c r="M8" s="1882"/>
      <c r="N8" s="1882"/>
      <c r="O8" s="1882"/>
      <c r="P8" s="1882"/>
      <c r="Q8" s="1882"/>
      <c r="R8" s="1882"/>
      <c r="S8" s="1882"/>
      <c r="T8" s="1882"/>
      <c r="U8" s="1882"/>
      <c r="V8" s="1882"/>
      <c r="W8" s="1842" t="str">
        <f>'0-Eingabewerte'!G111</f>
        <v>Verweis zu Quelle</v>
      </c>
      <c r="X8" s="1842"/>
      <c r="Y8" s="1842"/>
      <c r="Z8" s="1842"/>
    </row>
    <row r="9" spans="1:26" ht="15.5" customHeight="1" x14ac:dyDescent="0.3">
      <c r="A9" s="1435"/>
      <c r="B9" s="296"/>
      <c r="C9" s="298"/>
      <c r="D9" s="299"/>
      <c r="E9" s="299"/>
      <c r="F9" s="300"/>
      <c r="G9" s="300"/>
      <c r="H9" s="300"/>
      <c r="I9" s="300"/>
      <c r="J9" s="300"/>
      <c r="K9" s="300"/>
      <c r="L9" s="300"/>
      <c r="M9" s="300"/>
      <c r="N9" s="300"/>
      <c r="O9" s="300"/>
      <c r="P9" s="300"/>
      <c r="Q9" s="300"/>
      <c r="R9" s="300"/>
      <c r="S9" s="300"/>
      <c r="T9" s="300"/>
      <c r="U9" s="337"/>
      <c r="V9" s="337"/>
      <c r="W9" s="337"/>
      <c r="X9" s="337"/>
      <c r="Y9" s="337"/>
      <c r="Z9" s="337"/>
    </row>
    <row r="10" spans="1:26" ht="15.5" customHeight="1" x14ac:dyDescent="0.3">
      <c r="A10" s="1435"/>
      <c r="B10" s="849">
        <f>'0-Eingabewerte'!B112</f>
        <v>49</v>
      </c>
      <c r="C10" s="1891" t="str">
        <f>'0-Eingabewerte'!D112</f>
        <v>Flächennutzungsgrad*</v>
      </c>
      <c r="D10" s="1892"/>
      <c r="E10" s="1892"/>
      <c r="F10" s="1892"/>
      <c r="G10" s="1892"/>
      <c r="H10" s="1892"/>
      <c r="I10" s="1893"/>
      <c r="J10" s="1888">
        <f>'0-Eingabewerte'!F112</f>
        <v>50</v>
      </c>
      <c r="K10" s="1889"/>
      <c r="L10" s="1889"/>
      <c r="M10" s="1889"/>
      <c r="N10" s="1889"/>
      <c r="O10" s="1889"/>
      <c r="P10" s="1889"/>
      <c r="Q10" s="1889"/>
      <c r="R10" s="1889"/>
      <c r="S10" s="1889"/>
      <c r="T10" s="1889"/>
      <c r="U10" s="1889"/>
      <c r="V10" s="1889"/>
      <c r="W10" s="1890" t="str">
        <f>'0-Eingabewerte'!G112</f>
        <v>[%-Anteil MF-G/NRF]</v>
      </c>
      <c r="X10" s="1890"/>
      <c r="Y10" s="1890"/>
      <c r="Z10" s="1890"/>
    </row>
    <row r="11" spans="1:26" ht="15.5" customHeight="1" x14ac:dyDescent="0.3">
      <c r="A11" s="1435"/>
      <c r="B11" s="849">
        <f>'0-Eingabewerte'!B113</f>
        <v>50</v>
      </c>
      <c r="C11" s="1891" t="str">
        <f>'0-Eingabewerte'!D113</f>
        <v>Flächennutzungsgrad, personenbezugen*</v>
      </c>
      <c r="D11" s="1892"/>
      <c r="E11" s="1892"/>
      <c r="F11" s="1892"/>
      <c r="G11" s="1892"/>
      <c r="H11" s="1892"/>
      <c r="I11" s="1893"/>
      <c r="J11" s="1888">
        <f>'0-Eingabewerte'!F113</f>
        <v>50</v>
      </c>
      <c r="K11" s="1889"/>
      <c r="L11" s="1889"/>
      <c r="M11" s="1889"/>
      <c r="N11" s="1889"/>
      <c r="O11" s="1889"/>
      <c r="P11" s="1889"/>
      <c r="Q11" s="1889"/>
      <c r="R11" s="1889"/>
      <c r="S11" s="1889"/>
      <c r="T11" s="1889"/>
      <c r="U11" s="1889"/>
      <c r="V11" s="1889"/>
      <c r="W11" s="1890" t="str">
        <f>'0-Eingabewerte'!G113</f>
        <v>[%-Anteil m²/Person]</v>
      </c>
      <c r="X11" s="1890"/>
      <c r="Y11" s="1890"/>
      <c r="Z11" s="1890"/>
    </row>
    <row r="12" spans="1:26" s="57" customFormat="1" ht="15.5" customHeight="1" x14ac:dyDescent="0.3">
      <c r="A12" s="1435"/>
      <c r="B12" s="849">
        <f>'0-Eingabewerte'!B114</f>
        <v>51</v>
      </c>
      <c r="C12" s="1891" t="str">
        <f>'0-Eingabewerte'!D114</f>
        <v>Raumnutzungsgrad*</v>
      </c>
      <c r="D12" s="1892"/>
      <c r="E12" s="1892"/>
      <c r="F12" s="1892"/>
      <c r="G12" s="1892"/>
      <c r="H12" s="1892"/>
      <c r="I12" s="1893"/>
      <c r="J12" s="1888">
        <f>'0-Eingabewerte'!F114</f>
        <v>50</v>
      </c>
      <c r="K12" s="1889"/>
      <c r="L12" s="1889"/>
      <c r="M12" s="1889"/>
      <c r="N12" s="1889"/>
      <c r="O12" s="1889"/>
      <c r="P12" s="1889"/>
      <c r="Q12" s="1889"/>
      <c r="R12" s="1889"/>
      <c r="S12" s="1889"/>
      <c r="T12" s="1889"/>
      <c r="U12" s="1889"/>
      <c r="V12" s="1889"/>
      <c r="W12" s="1890" t="str">
        <f>'0-Eingabewerte'!G114</f>
        <v>[%-Anteil NRF(R)/BRI]</v>
      </c>
      <c r="X12" s="1890"/>
      <c r="Y12" s="1890"/>
      <c r="Z12" s="1890"/>
    </row>
    <row r="13" spans="1:26" ht="15.5" customHeight="1" x14ac:dyDescent="0.3">
      <c r="A13" s="1435"/>
      <c r="B13" s="296"/>
      <c r="C13" s="298"/>
      <c r="D13" s="299"/>
      <c r="E13" s="299"/>
      <c r="F13" s="300"/>
      <c r="G13" s="300"/>
      <c r="H13" s="300"/>
      <c r="I13" s="300"/>
      <c r="J13" s="300"/>
      <c r="K13" s="300"/>
      <c r="L13" s="300"/>
      <c r="M13" s="300"/>
      <c r="N13" s="300"/>
      <c r="O13" s="300"/>
      <c r="P13" s="300"/>
      <c r="Q13" s="300"/>
      <c r="R13" s="300"/>
      <c r="S13" s="300"/>
      <c r="T13" s="300"/>
      <c r="U13" s="337"/>
      <c r="V13" s="337"/>
      <c r="W13" s="337"/>
      <c r="X13" s="337"/>
      <c r="Y13" s="337"/>
      <c r="Z13" s="337"/>
    </row>
    <row r="14" spans="1:26" s="57" customFormat="1" ht="15.5" customHeight="1" x14ac:dyDescent="0.3">
      <c r="A14" s="1435"/>
      <c r="B14" s="1044">
        <f>'0-Eingabewerte'!B115</f>
        <v>52</v>
      </c>
      <c r="C14" s="1422" t="str">
        <f>'0-Eingabewerte'!D115</f>
        <v>Flächenbedarf je Nutzeinheit*</v>
      </c>
      <c r="D14" s="1423"/>
      <c r="E14" s="1423"/>
      <c r="F14" s="1423"/>
      <c r="G14" s="1423"/>
      <c r="H14" s="1423"/>
      <c r="I14" s="1880"/>
      <c r="J14" s="1881">
        <f>'0-Eingabewerte'!F115</f>
        <v>25</v>
      </c>
      <c r="K14" s="1882"/>
      <c r="L14" s="1882"/>
      <c r="M14" s="1882"/>
      <c r="N14" s="1882"/>
      <c r="O14" s="1882"/>
      <c r="P14" s="1882"/>
      <c r="Q14" s="1882"/>
      <c r="R14" s="1882"/>
      <c r="S14" s="1882"/>
      <c r="T14" s="1882"/>
      <c r="U14" s="1882"/>
      <c r="V14" s="1882"/>
      <c r="W14" s="1842" t="str">
        <f>'0-Eingabewerte'!G115</f>
        <v>[m²/NE]</v>
      </c>
      <c r="X14" s="1842"/>
      <c r="Y14" s="1842"/>
      <c r="Z14" s="1842"/>
    </row>
    <row r="15" spans="1:26" s="57" customFormat="1" ht="15.5" customHeight="1" x14ac:dyDescent="0.3">
      <c r="A15" s="1435"/>
      <c r="B15" s="1044">
        <f>'0-Eingabewerte'!B116</f>
        <v>53</v>
      </c>
      <c r="C15" s="1422" t="str">
        <f>'0-Eingabewerte'!D116</f>
        <v>Erweiterbarkeit der Gebäudestruktur*</v>
      </c>
      <c r="D15" s="1423"/>
      <c r="E15" s="1423"/>
      <c r="F15" s="1423"/>
      <c r="G15" s="1423"/>
      <c r="H15" s="1423"/>
      <c r="I15" s="1880"/>
      <c r="J15" s="1881" t="str">
        <f>'0-Eingabewerte'!F116</f>
        <v>Teilweise, Konzept vorhanden</v>
      </c>
      <c r="K15" s="1882"/>
      <c r="L15" s="1882"/>
      <c r="M15" s="1882"/>
      <c r="N15" s="1882"/>
      <c r="O15" s="1882"/>
      <c r="P15" s="1882"/>
      <c r="Q15" s="1882"/>
      <c r="R15" s="1882"/>
      <c r="S15" s="1882"/>
      <c r="T15" s="1882"/>
      <c r="U15" s="1882"/>
      <c r="V15" s="1882"/>
      <c r="W15" s="1842" t="str">
        <f>'0-Eingabewerte'!G116</f>
        <v>Verweis zu Quelle</v>
      </c>
      <c r="X15" s="1842"/>
      <c r="Y15" s="1842"/>
      <c r="Z15" s="1842"/>
    </row>
    <row r="16" spans="1:26" s="57" customFormat="1" ht="15.5" customHeight="1" x14ac:dyDescent="0.3">
      <c r="A16" s="1435"/>
      <c r="B16" s="256"/>
      <c r="C16" s="397"/>
      <c r="D16" s="252"/>
      <c r="E16" s="252"/>
      <c r="F16" s="252"/>
      <c r="G16" s="252"/>
      <c r="H16" s="252"/>
      <c r="I16" s="447"/>
      <c r="J16" s="297"/>
      <c r="K16" s="439"/>
      <c r="L16" s="439"/>
      <c r="M16" s="439"/>
      <c r="N16" s="439"/>
      <c r="O16" s="439"/>
      <c r="P16" s="439"/>
      <c r="Q16" s="439"/>
      <c r="R16" s="439"/>
      <c r="S16" s="439"/>
      <c r="T16" s="439"/>
      <c r="U16" s="439"/>
      <c r="V16" s="439"/>
      <c r="W16" s="439"/>
      <c r="X16" s="439"/>
      <c r="Y16" s="448"/>
      <c r="Z16" s="448"/>
    </row>
    <row r="17" spans="1:26" ht="17.149999999999999" customHeight="1" x14ac:dyDescent="0.3">
      <c r="A17" s="1435"/>
      <c r="B17" s="1887" t="s">
        <v>688</v>
      </c>
      <c r="C17" s="1824" t="s">
        <v>282</v>
      </c>
      <c r="D17" s="1871"/>
      <c r="E17" s="1872" t="s">
        <v>286</v>
      </c>
      <c r="F17" s="1873"/>
      <c r="G17" s="1873"/>
      <c r="H17" s="1873"/>
      <c r="I17" s="1874"/>
      <c r="J17" s="1878" t="s">
        <v>314</v>
      </c>
      <c r="K17" s="1879"/>
      <c r="L17" s="1879"/>
      <c r="M17" s="1879"/>
      <c r="N17" s="1879"/>
      <c r="O17" s="1879"/>
      <c r="P17" s="1879"/>
      <c r="Q17" s="1879"/>
      <c r="R17" s="1879"/>
      <c r="S17" s="1879"/>
      <c r="T17" s="1879"/>
      <c r="U17" s="1879"/>
      <c r="V17" s="1879"/>
      <c r="W17" s="1879"/>
      <c r="X17" s="1879"/>
      <c r="Y17" s="1879"/>
      <c r="Z17" s="1879"/>
    </row>
    <row r="18" spans="1:26" ht="17.149999999999999" customHeight="1" x14ac:dyDescent="0.3">
      <c r="A18" s="1435"/>
      <c r="B18" s="1887"/>
      <c r="C18" s="1824"/>
      <c r="D18" s="1871"/>
      <c r="E18" s="1872" t="s">
        <v>287</v>
      </c>
      <c r="F18" s="1873"/>
      <c r="G18" s="1873"/>
      <c r="H18" s="1873"/>
      <c r="I18" s="1874"/>
      <c r="J18" s="1878" t="s">
        <v>314</v>
      </c>
      <c r="K18" s="1879"/>
      <c r="L18" s="1879"/>
      <c r="M18" s="1879"/>
      <c r="N18" s="1879"/>
      <c r="O18" s="1879"/>
      <c r="P18" s="1879"/>
      <c r="Q18" s="1879"/>
      <c r="R18" s="1879"/>
      <c r="S18" s="1879"/>
      <c r="T18" s="1879"/>
      <c r="U18" s="1879"/>
      <c r="V18" s="1879"/>
      <c r="W18" s="1879"/>
      <c r="X18" s="1879"/>
      <c r="Y18" s="1879"/>
      <c r="Z18" s="1879"/>
    </row>
    <row r="19" spans="1:26" ht="17.149999999999999" customHeight="1" x14ac:dyDescent="0.3">
      <c r="A19" s="1435"/>
      <c r="B19" s="1887"/>
      <c r="C19" s="1824"/>
      <c r="D19" s="1871"/>
      <c r="E19" s="1872" t="s">
        <v>288</v>
      </c>
      <c r="F19" s="1873"/>
      <c r="G19" s="1873"/>
      <c r="H19" s="1873"/>
      <c r="I19" s="1874"/>
      <c r="J19" s="1878" t="s">
        <v>314</v>
      </c>
      <c r="K19" s="1879"/>
      <c r="L19" s="1879"/>
      <c r="M19" s="1879"/>
      <c r="N19" s="1879"/>
      <c r="O19" s="1879"/>
      <c r="P19" s="1879"/>
      <c r="Q19" s="1879"/>
      <c r="R19" s="1879"/>
      <c r="S19" s="1879"/>
      <c r="T19" s="1879"/>
      <c r="U19" s="1879"/>
      <c r="V19" s="1879"/>
      <c r="W19" s="1879"/>
      <c r="X19" s="1879"/>
      <c r="Y19" s="1879"/>
      <c r="Z19" s="1879"/>
    </row>
    <row r="20" spans="1:26" ht="17.149999999999999" customHeight="1" x14ac:dyDescent="0.3">
      <c r="A20" s="1435"/>
      <c r="B20" s="1887"/>
      <c r="C20" s="1824"/>
      <c r="D20" s="1871"/>
      <c r="E20" s="1872" t="s">
        <v>289</v>
      </c>
      <c r="F20" s="1873"/>
      <c r="G20" s="1873"/>
      <c r="H20" s="1873"/>
      <c r="I20" s="1874"/>
      <c r="J20" s="1878" t="s">
        <v>314</v>
      </c>
      <c r="K20" s="1879"/>
      <c r="L20" s="1879"/>
      <c r="M20" s="1879"/>
      <c r="N20" s="1879"/>
      <c r="O20" s="1879"/>
      <c r="P20" s="1879"/>
      <c r="Q20" s="1879"/>
      <c r="R20" s="1879"/>
      <c r="S20" s="1879"/>
      <c r="T20" s="1879"/>
      <c r="U20" s="1879"/>
      <c r="V20" s="1879"/>
      <c r="W20" s="1879"/>
      <c r="X20" s="1879"/>
      <c r="Y20" s="1879"/>
      <c r="Z20" s="1879"/>
    </row>
    <row r="21" spans="1:26" s="25" customFormat="1" ht="17.149999999999999" customHeight="1" x14ac:dyDescent="0.3">
      <c r="A21" s="1435"/>
      <c r="B21" s="1887"/>
      <c r="C21" s="1824" t="s">
        <v>301</v>
      </c>
      <c r="D21" s="1871"/>
      <c r="E21" s="1872" t="s">
        <v>290</v>
      </c>
      <c r="F21" s="1873"/>
      <c r="G21" s="1873"/>
      <c r="H21" s="1873"/>
      <c r="I21" s="1874"/>
      <c r="J21" s="1878" t="s">
        <v>314</v>
      </c>
      <c r="K21" s="1879"/>
      <c r="L21" s="1879"/>
      <c r="M21" s="1879"/>
      <c r="N21" s="1879"/>
      <c r="O21" s="1879"/>
      <c r="P21" s="1879"/>
      <c r="Q21" s="1879"/>
      <c r="R21" s="1879"/>
      <c r="S21" s="1879"/>
      <c r="T21" s="1879"/>
      <c r="U21" s="1879"/>
      <c r="V21" s="1879"/>
      <c r="W21" s="1879"/>
      <c r="X21" s="1879"/>
      <c r="Y21" s="1879"/>
      <c r="Z21" s="1879"/>
    </row>
    <row r="22" spans="1:26" ht="17.149999999999999" customHeight="1" x14ac:dyDescent="0.3">
      <c r="A22" s="1435"/>
      <c r="B22" s="1887"/>
      <c r="C22" s="1824"/>
      <c r="D22" s="1871"/>
      <c r="E22" s="1872" t="s">
        <v>291</v>
      </c>
      <c r="F22" s="1873"/>
      <c r="G22" s="1873"/>
      <c r="H22" s="1873"/>
      <c r="I22" s="1874"/>
      <c r="J22" s="1878" t="s">
        <v>314</v>
      </c>
      <c r="K22" s="1879"/>
      <c r="L22" s="1879"/>
      <c r="M22" s="1879"/>
      <c r="N22" s="1879"/>
      <c r="O22" s="1879"/>
      <c r="P22" s="1879"/>
      <c r="Q22" s="1879"/>
      <c r="R22" s="1879"/>
      <c r="S22" s="1879"/>
      <c r="T22" s="1879"/>
      <c r="U22" s="1879"/>
      <c r="V22" s="1879"/>
      <c r="W22" s="1879"/>
      <c r="X22" s="1879"/>
      <c r="Y22" s="1879"/>
      <c r="Z22" s="1879"/>
    </row>
    <row r="23" spans="1:26" ht="17.149999999999999" customHeight="1" x14ac:dyDescent="0.3">
      <c r="A23" s="1435"/>
      <c r="B23" s="1887"/>
      <c r="C23" s="1824"/>
      <c r="D23" s="1871"/>
      <c r="E23" s="1872" t="s">
        <v>292</v>
      </c>
      <c r="F23" s="1873"/>
      <c r="G23" s="1873"/>
      <c r="H23" s="1873"/>
      <c r="I23" s="1874"/>
      <c r="J23" s="1878" t="s">
        <v>314</v>
      </c>
      <c r="K23" s="1879"/>
      <c r="L23" s="1879"/>
      <c r="M23" s="1879"/>
      <c r="N23" s="1879"/>
      <c r="O23" s="1879"/>
      <c r="P23" s="1879"/>
      <c r="Q23" s="1879"/>
      <c r="R23" s="1879"/>
      <c r="S23" s="1879"/>
      <c r="T23" s="1879"/>
      <c r="U23" s="1879"/>
      <c r="V23" s="1879"/>
      <c r="W23" s="1879"/>
      <c r="X23" s="1879"/>
      <c r="Y23" s="1879"/>
      <c r="Z23" s="1879"/>
    </row>
    <row r="24" spans="1:26" ht="17.149999999999999" customHeight="1" x14ac:dyDescent="0.3">
      <c r="A24" s="1435"/>
      <c r="B24" s="1887"/>
      <c r="C24" s="1824"/>
      <c r="D24" s="1871"/>
      <c r="E24" s="1872" t="s">
        <v>293</v>
      </c>
      <c r="F24" s="1873"/>
      <c r="G24" s="1873"/>
      <c r="H24" s="1873"/>
      <c r="I24" s="1874"/>
      <c r="J24" s="1878" t="s">
        <v>314</v>
      </c>
      <c r="K24" s="1879"/>
      <c r="L24" s="1879"/>
      <c r="M24" s="1879"/>
      <c r="N24" s="1879"/>
      <c r="O24" s="1879"/>
      <c r="P24" s="1879"/>
      <c r="Q24" s="1879"/>
      <c r="R24" s="1879"/>
      <c r="S24" s="1879"/>
      <c r="T24" s="1879"/>
      <c r="U24" s="1879"/>
      <c r="V24" s="1879"/>
      <c r="W24" s="1879"/>
      <c r="X24" s="1879"/>
      <c r="Y24" s="1879"/>
      <c r="Z24" s="1879"/>
    </row>
    <row r="25" spans="1:26" s="25" customFormat="1" ht="17.149999999999999" customHeight="1" x14ac:dyDescent="0.3">
      <c r="A25" s="1435"/>
      <c r="B25" s="1887"/>
      <c r="C25" s="1824"/>
      <c r="D25" s="1871"/>
      <c r="E25" s="1875" t="s">
        <v>294</v>
      </c>
      <c r="F25" s="1876"/>
      <c r="G25" s="1876"/>
      <c r="H25" s="1876"/>
      <c r="I25" s="1877"/>
      <c r="J25" s="1878" t="s">
        <v>314</v>
      </c>
      <c r="K25" s="1879"/>
      <c r="L25" s="1879"/>
      <c r="M25" s="1879"/>
      <c r="N25" s="1879"/>
      <c r="O25" s="1879"/>
      <c r="P25" s="1879"/>
      <c r="Q25" s="1879"/>
      <c r="R25" s="1879"/>
      <c r="S25" s="1879"/>
      <c r="T25" s="1879"/>
      <c r="U25" s="1879"/>
      <c r="V25" s="1879"/>
      <c r="W25" s="1879"/>
      <c r="X25" s="1879"/>
      <c r="Y25" s="1879"/>
      <c r="Z25" s="1879"/>
    </row>
    <row r="26" spans="1:26" ht="17.149999999999999" customHeight="1" x14ac:dyDescent="0.3">
      <c r="A26" s="1435"/>
      <c r="B26" s="1887"/>
      <c r="C26" s="1824" t="s">
        <v>305</v>
      </c>
      <c r="D26" s="1871"/>
      <c r="E26" s="1875" t="s">
        <v>302</v>
      </c>
      <c r="F26" s="1876"/>
      <c r="G26" s="1876"/>
      <c r="H26" s="1876"/>
      <c r="I26" s="1877"/>
      <c r="J26" s="1878" t="s">
        <v>314</v>
      </c>
      <c r="K26" s="1879"/>
      <c r="L26" s="1879"/>
      <c r="M26" s="1879"/>
      <c r="N26" s="1879"/>
      <c r="O26" s="1879"/>
      <c r="P26" s="1879"/>
      <c r="Q26" s="1879"/>
      <c r="R26" s="1879"/>
      <c r="S26" s="1879"/>
      <c r="T26" s="1879"/>
      <c r="U26" s="1879"/>
      <c r="V26" s="1879"/>
      <c r="W26" s="1879"/>
      <c r="X26" s="1879"/>
      <c r="Y26" s="1879"/>
      <c r="Z26" s="1879"/>
    </row>
    <row r="27" spans="1:26" ht="17.149999999999999" customHeight="1" x14ac:dyDescent="0.3">
      <c r="A27" s="1435"/>
      <c r="B27" s="1887"/>
      <c r="C27" s="1824"/>
      <c r="D27" s="1871"/>
      <c r="E27" s="1875" t="s">
        <v>303</v>
      </c>
      <c r="F27" s="1876"/>
      <c r="G27" s="1876"/>
      <c r="H27" s="1876"/>
      <c r="I27" s="1877"/>
      <c r="J27" s="1878" t="s">
        <v>314</v>
      </c>
      <c r="K27" s="1879"/>
      <c r="L27" s="1879"/>
      <c r="M27" s="1879"/>
      <c r="N27" s="1879"/>
      <c r="O27" s="1879"/>
      <c r="P27" s="1879"/>
      <c r="Q27" s="1879"/>
      <c r="R27" s="1879"/>
      <c r="S27" s="1879"/>
      <c r="T27" s="1879"/>
      <c r="U27" s="1879"/>
      <c r="V27" s="1879"/>
      <c r="W27" s="1879"/>
      <c r="X27" s="1879"/>
      <c r="Y27" s="1879"/>
      <c r="Z27" s="1879"/>
    </row>
    <row r="28" spans="1:26" ht="17.149999999999999" customHeight="1" x14ac:dyDescent="0.3">
      <c r="A28" s="1435"/>
      <c r="B28" s="1887"/>
      <c r="C28" s="1824"/>
      <c r="D28" s="1871"/>
      <c r="E28" s="1875" t="s">
        <v>661</v>
      </c>
      <c r="F28" s="1876"/>
      <c r="G28" s="1876"/>
      <c r="H28" s="1876"/>
      <c r="I28" s="1877"/>
      <c r="J28" s="1878" t="s">
        <v>314</v>
      </c>
      <c r="K28" s="1879"/>
      <c r="L28" s="1879"/>
      <c r="M28" s="1879"/>
      <c r="N28" s="1879"/>
      <c r="O28" s="1879"/>
      <c r="P28" s="1879"/>
      <c r="Q28" s="1879"/>
      <c r="R28" s="1879"/>
      <c r="S28" s="1879"/>
      <c r="T28" s="1879"/>
      <c r="U28" s="1879"/>
      <c r="V28" s="1879"/>
      <c r="W28" s="1879"/>
      <c r="X28" s="1879"/>
      <c r="Y28" s="1879"/>
      <c r="Z28" s="1879"/>
    </row>
    <row r="29" spans="1:26" ht="17.149999999999999" customHeight="1" x14ac:dyDescent="0.3">
      <c r="A29" s="1435"/>
      <c r="B29" s="1887"/>
      <c r="C29" s="1824" t="s">
        <v>283</v>
      </c>
      <c r="D29" s="1871"/>
      <c r="E29" s="1875" t="s">
        <v>295</v>
      </c>
      <c r="F29" s="1876"/>
      <c r="G29" s="1876"/>
      <c r="H29" s="1876"/>
      <c r="I29" s="1877"/>
      <c r="J29" s="1878" t="s">
        <v>314</v>
      </c>
      <c r="K29" s="1879"/>
      <c r="L29" s="1879"/>
      <c r="M29" s="1879"/>
      <c r="N29" s="1879"/>
      <c r="O29" s="1879"/>
      <c r="P29" s="1879"/>
      <c r="Q29" s="1879"/>
      <c r="R29" s="1879"/>
      <c r="S29" s="1879"/>
      <c r="T29" s="1879"/>
      <c r="U29" s="1879"/>
      <c r="V29" s="1879"/>
      <c r="W29" s="1879"/>
      <c r="X29" s="1879"/>
      <c r="Y29" s="1879"/>
      <c r="Z29" s="1879"/>
    </row>
    <row r="30" spans="1:26" ht="17.149999999999999" customHeight="1" x14ac:dyDescent="0.3">
      <c r="A30" s="1435"/>
      <c r="B30" s="1887"/>
      <c r="C30" s="1824"/>
      <c r="D30" s="1871"/>
      <c r="E30" s="1875" t="s">
        <v>296</v>
      </c>
      <c r="F30" s="1876"/>
      <c r="G30" s="1876"/>
      <c r="H30" s="1876"/>
      <c r="I30" s="1877"/>
      <c r="J30" s="1878" t="s">
        <v>314</v>
      </c>
      <c r="K30" s="1879"/>
      <c r="L30" s="1879"/>
      <c r="M30" s="1879"/>
      <c r="N30" s="1879"/>
      <c r="O30" s="1879"/>
      <c r="P30" s="1879"/>
      <c r="Q30" s="1879"/>
      <c r="R30" s="1879"/>
      <c r="S30" s="1879"/>
      <c r="T30" s="1879"/>
      <c r="U30" s="1879"/>
      <c r="V30" s="1879"/>
      <c r="W30" s="1879"/>
      <c r="X30" s="1879"/>
      <c r="Y30" s="1879"/>
      <c r="Z30" s="1879"/>
    </row>
    <row r="31" spans="1:26" ht="17.149999999999999" customHeight="1" x14ac:dyDescent="0.3">
      <c r="A31" s="1435"/>
      <c r="B31" s="1887"/>
      <c r="C31" s="1824" t="s">
        <v>304</v>
      </c>
      <c r="D31" s="1871"/>
      <c r="E31" s="1875" t="s">
        <v>297</v>
      </c>
      <c r="F31" s="1876"/>
      <c r="G31" s="1876"/>
      <c r="H31" s="1876"/>
      <c r="I31" s="1877"/>
      <c r="J31" s="1878" t="s">
        <v>314</v>
      </c>
      <c r="K31" s="1879"/>
      <c r="L31" s="1879"/>
      <c r="M31" s="1879"/>
      <c r="N31" s="1879"/>
      <c r="O31" s="1879"/>
      <c r="P31" s="1879"/>
      <c r="Q31" s="1879"/>
      <c r="R31" s="1879"/>
      <c r="S31" s="1879"/>
      <c r="T31" s="1879"/>
      <c r="U31" s="1879"/>
      <c r="V31" s="1879"/>
      <c r="W31" s="1879"/>
      <c r="X31" s="1879"/>
      <c r="Y31" s="1879"/>
      <c r="Z31" s="1879"/>
    </row>
    <row r="32" spans="1:26" s="25" customFormat="1" ht="17.149999999999999" customHeight="1" x14ac:dyDescent="0.3">
      <c r="A32" s="1435"/>
      <c r="B32" s="1887"/>
      <c r="C32" s="1824"/>
      <c r="D32" s="1871"/>
      <c r="E32" s="1875" t="s">
        <v>877</v>
      </c>
      <c r="F32" s="1876"/>
      <c r="G32" s="1876"/>
      <c r="H32" s="1876"/>
      <c r="I32" s="1877"/>
      <c r="J32" s="1878" t="s">
        <v>314</v>
      </c>
      <c r="K32" s="1879"/>
      <c r="L32" s="1879"/>
      <c r="M32" s="1879"/>
      <c r="N32" s="1879"/>
      <c r="O32" s="1879"/>
      <c r="P32" s="1879"/>
      <c r="Q32" s="1879"/>
      <c r="R32" s="1879"/>
      <c r="S32" s="1879"/>
      <c r="T32" s="1879"/>
      <c r="U32" s="1879"/>
      <c r="V32" s="1879"/>
      <c r="W32" s="1879"/>
      <c r="X32" s="1879"/>
      <c r="Y32" s="1879"/>
      <c r="Z32" s="1879"/>
    </row>
    <row r="33" spans="1:26" ht="17.149999999999999" customHeight="1" x14ac:dyDescent="0.3">
      <c r="A33" s="1435"/>
      <c r="B33" s="1887"/>
      <c r="C33" s="1824" t="s">
        <v>284</v>
      </c>
      <c r="D33" s="1871"/>
      <c r="E33" s="1875" t="s">
        <v>298</v>
      </c>
      <c r="F33" s="1876"/>
      <c r="G33" s="1876"/>
      <c r="H33" s="1876"/>
      <c r="I33" s="1877"/>
      <c r="J33" s="1878" t="s">
        <v>314</v>
      </c>
      <c r="K33" s="1879"/>
      <c r="L33" s="1879"/>
      <c r="M33" s="1879"/>
      <c r="N33" s="1879"/>
      <c r="O33" s="1879"/>
      <c r="P33" s="1879"/>
      <c r="Q33" s="1879"/>
      <c r="R33" s="1879"/>
      <c r="S33" s="1879"/>
      <c r="T33" s="1879"/>
      <c r="U33" s="1879"/>
      <c r="V33" s="1879"/>
      <c r="W33" s="1879"/>
      <c r="X33" s="1879"/>
      <c r="Y33" s="1879"/>
      <c r="Z33" s="1879"/>
    </row>
    <row r="34" spans="1:26" ht="17.149999999999999" customHeight="1" x14ac:dyDescent="0.3">
      <c r="A34" s="1435"/>
      <c r="B34" s="1887"/>
      <c r="C34" s="1824"/>
      <c r="D34" s="1871"/>
      <c r="E34" s="1875" t="s">
        <v>662</v>
      </c>
      <c r="F34" s="1876"/>
      <c r="G34" s="1876"/>
      <c r="H34" s="1876"/>
      <c r="I34" s="1877"/>
      <c r="J34" s="1878" t="s">
        <v>314</v>
      </c>
      <c r="K34" s="1879"/>
      <c r="L34" s="1879"/>
      <c r="M34" s="1879"/>
      <c r="N34" s="1879"/>
      <c r="O34" s="1879"/>
      <c r="P34" s="1879"/>
      <c r="Q34" s="1879"/>
      <c r="R34" s="1879"/>
      <c r="S34" s="1879"/>
      <c r="T34" s="1879"/>
      <c r="U34" s="1879"/>
      <c r="V34" s="1879"/>
      <c r="W34" s="1879"/>
      <c r="X34" s="1879"/>
      <c r="Y34" s="1879"/>
      <c r="Z34" s="1879"/>
    </row>
    <row r="35" spans="1:26" ht="17.149999999999999" customHeight="1" x14ac:dyDescent="0.3">
      <c r="A35" s="1435"/>
      <c r="B35" s="1887"/>
      <c r="C35" s="1824" t="s">
        <v>285</v>
      </c>
      <c r="D35" s="1871"/>
      <c r="E35" s="1875" t="s">
        <v>299</v>
      </c>
      <c r="F35" s="1876"/>
      <c r="G35" s="1876"/>
      <c r="H35" s="1876"/>
      <c r="I35" s="1877"/>
      <c r="J35" s="1878" t="s">
        <v>314</v>
      </c>
      <c r="K35" s="1879"/>
      <c r="L35" s="1879"/>
      <c r="M35" s="1879"/>
      <c r="N35" s="1879"/>
      <c r="O35" s="1879"/>
      <c r="P35" s="1879"/>
      <c r="Q35" s="1879"/>
      <c r="R35" s="1879"/>
      <c r="S35" s="1879"/>
      <c r="T35" s="1879"/>
      <c r="U35" s="1879"/>
      <c r="V35" s="1879"/>
      <c r="W35" s="1879"/>
      <c r="X35" s="1879"/>
      <c r="Y35" s="1879"/>
      <c r="Z35" s="1879"/>
    </row>
    <row r="36" spans="1:26" ht="17.149999999999999" customHeight="1" x14ac:dyDescent="0.3">
      <c r="A36" s="1435"/>
      <c r="B36" s="1887"/>
      <c r="C36" s="1824"/>
      <c r="D36" s="1871"/>
      <c r="E36" s="1875" t="s">
        <v>300</v>
      </c>
      <c r="F36" s="1876"/>
      <c r="G36" s="1876"/>
      <c r="H36" s="1876"/>
      <c r="I36" s="1877"/>
      <c r="J36" s="1878" t="s">
        <v>314</v>
      </c>
      <c r="K36" s="1879"/>
      <c r="L36" s="1879"/>
      <c r="M36" s="1879"/>
      <c r="N36" s="1879"/>
      <c r="O36" s="1879"/>
      <c r="P36" s="1879"/>
      <c r="Q36" s="1879"/>
      <c r="R36" s="1879"/>
      <c r="S36" s="1879"/>
      <c r="T36" s="1879"/>
      <c r="U36" s="1879"/>
      <c r="V36" s="1879"/>
      <c r="W36" s="1879"/>
      <c r="X36" s="1879"/>
      <c r="Y36" s="1879"/>
      <c r="Z36" s="1879"/>
    </row>
    <row r="37" spans="1:26" ht="17.149999999999999" customHeight="1" x14ac:dyDescent="0.3">
      <c r="A37" s="1435"/>
      <c r="B37" s="996">
        <f>'0-Eingabewerte'!B117</f>
        <v>54</v>
      </c>
      <c r="C37" s="272"/>
      <c r="D37" s="272"/>
      <c r="E37" s="272"/>
      <c r="F37" s="272"/>
      <c r="G37" s="272"/>
      <c r="H37" s="272"/>
      <c r="I37" s="272"/>
      <c r="J37" s="272"/>
      <c r="K37" s="272"/>
      <c r="L37" s="272"/>
      <c r="M37" s="272"/>
      <c r="N37" s="272"/>
      <c r="O37" s="272"/>
      <c r="P37" s="272"/>
      <c r="Q37" s="272"/>
      <c r="R37" s="272"/>
      <c r="S37" s="272"/>
      <c r="T37" s="272"/>
      <c r="U37" s="337"/>
      <c r="V37" s="337"/>
      <c r="W37" s="337"/>
      <c r="X37" s="337"/>
      <c r="Y37" s="337"/>
      <c r="Z37" s="337"/>
    </row>
    <row r="38" spans="1:26" ht="17" customHeight="1" x14ac:dyDescent="0.3">
      <c r="A38" s="1435"/>
      <c r="B38" s="1885" t="s">
        <v>306</v>
      </c>
      <c r="C38" s="1883" t="str">
        <f>'0-Eingabewerte'!F117</f>
        <v>Freitext Beschreibung: Flexibilität, Anpassungsfähigkeit, Nutzungsintensität, ... der Gebäudestruktur</v>
      </c>
      <c r="D38" s="1884"/>
      <c r="E38" s="1884"/>
      <c r="F38" s="1884"/>
      <c r="G38" s="1884"/>
      <c r="H38" s="1884"/>
      <c r="I38" s="1884"/>
      <c r="J38" s="1884"/>
      <c r="K38" s="1884"/>
      <c r="L38" s="1884"/>
      <c r="M38" s="1884"/>
      <c r="N38" s="1884"/>
      <c r="O38" s="1884"/>
      <c r="P38" s="1884"/>
      <c r="Q38" s="1884"/>
      <c r="R38" s="1884"/>
      <c r="S38" s="1884"/>
      <c r="T38" s="1884"/>
      <c r="U38" s="1884"/>
      <c r="V38" s="1884"/>
      <c r="W38" s="1884"/>
      <c r="X38" s="1884"/>
      <c r="Y38" s="1884"/>
      <c r="Z38" s="1884"/>
    </row>
    <row r="39" spans="1:26" s="25" customFormat="1" ht="17" customHeight="1" x14ac:dyDescent="0.3">
      <c r="A39" s="1435"/>
      <c r="B39" s="1885"/>
      <c r="C39" s="1883"/>
      <c r="D39" s="1884"/>
      <c r="E39" s="1884"/>
      <c r="F39" s="1884"/>
      <c r="G39" s="1884"/>
      <c r="H39" s="1884"/>
      <c r="I39" s="1884"/>
      <c r="J39" s="1884"/>
      <c r="K39" s="1884"/>
      <c r="L39" s="1884"/>
      <c r="M39" s="1884"/>
      <c r="N39" s="1884"/>
      <c r="O39" s="1884"/>
      <c r="P39" s="1884"/>
      <c r="Q39" s="1884"/>
      <c r="R39" s="1884"/>
      <c r="S39" s="1884"/>
      <c r="T39" s="1884"/>
      <c r="U39" s="1884"/>
      <c r="V39" s="1884"/>
      <c r="W39" s="1884"/>
      <c r="X39" s="1884"/>
      <c r="Y39" s="1884"/>
      <c r="Z39" s="1884"/>
    </row>
    <row r="40" spans="1:26" ht="17" customHeight="1" x14ac:dyDescent="0.3">
      <c r="A40" s="1435"/>
      <c r="B40" s="1885"/>
      <c r="C40" s="1883"/>
      <c r="D40" s="1884"/>
      <c r="E40" s="1884"/>
      <c r="F40" s="1884"/>
      <c r="G40" s="1884"/>
      <c r="H40" s="1884"/>
      <c r="I40" s="1884"/>
      <c r="J40" s="1884"/>
      <c r="K40" s="1884"/>
      <c r="L40" s="1884"/>
      <c r="M40" s="1884"/>
      <c r="N40" s="1884"/>
      <c r="O40" s="1884"/>
      <c r="P40" s="1884"/>
      <c r="Q40" s="1884"/>
      <c r="R40" s="1884"/>
      <c r="S40" s="1884"/>
      <c r="T40" s="1884"/>
      <c r="U40" s="1884"/>
      <c r="V40" s="1884"/>
      <c r="W40" s="1884"/>
      <c r="X40" s="1884"/>
      <c r="Y40" s="1884"/>
      <c r="Z40" s="1884"/>
    </row>
    <row r="41" spans="1:26" ht="17" customHeight="1" x14ac:dyDescent="0.3">
      <c r="A41" s="1435"/>
      <c r="B41" s="1885"/>
      <c r="C41" s="1883"/>
      <c r="D41" s="1884"/>
      <c r="E41" s="1884"/>
      <c r="F41" s="1884"/>
      <c r="G41" s="1884"/>
      <c r="H41" s="1884"/>
      <c r="I41" s="1884"/>
      <c r="J41" s="1884"/>
      <c r="K41" s="1884"/>
      <c r="L41" s="1884"/>
      <c r="M41" s="1884"/>
      <c r="N41" s="1884"/>
      <c r="O41" s="1884"/>
      <c r="P41" s="1884"/>
      <c r="Q41" s="1884"/>
      <c r="R41" s="1884"/>
      <c r="S41" s="1884"/>
      <c r="T41" s="1884"/>
      <c r="U41" s="1884"/>
      <c r="V41" s="1884"/>
      <c r="W41" s="1884"/>
      <c r="X41" s="1884"/>
      <c r="Y41" s="1884"/>
      <c r="Z41" s="1884"/>
    </row>
    <row r="42" spans="1:26" ht="17" customHeight="1" x14ac:dyDescent="0.3">
      <c r="A42" s="1435"/>
      <c r="B42" s="1885"/>
      <c r="C42" s="1883"/>
      <c r="D42" s="1884"/>
      <c r="E42" s="1884"/>
      <c r="F42" s="1884"/>
      <c r="G42" s="1884"/>
      <c r="H42" s="1884"/>
      <c r="I42" s="1884"/>
      <c r="J42" s="1884"/>
      <c r="K42" s="1884"/>
      <c r="L42" s="1884"/>
      <c r="M42" s="1884"/>
      <c r="N42" s="1884"/>
      <c r="O42" s="1884"/>
      <c r="P42" s="1884"/>
      <c r="Q42" s="1884"/>
      <c r="R42" s="1884"/>
      <c r="S42" s="1884"/>
      <c r="T42" s="1884"/>
      <c r="U42" s="1884"/>
      <c r="V42" s="1884"/>
      <c r="W42" s="1884"/>
      <c r="X42" s="1884"/>
      <c r="Y42" s="1884"/>
      <c r="Z42" s="1884"/>
    </row>
    <row r="43" spans="1:26" ht="17" customHeight="1" x14ac:dyDescent="0.3">
      <c r="A43" s="1435"/>
      <c r="B43" s="1885"/>
      <c r="C43" s="1883"/>
      <c r="D43" s="1884"/>
      <c r="E43" s="1884"/>
      <c r="F43" s="1884"/>
      <c r="G43" s="1884"/>
      <c r="H43" s="1884"/>
      <c r="I43" s="1884"/>
      <c r="J43" s="1884"/>
      <c r="K43" s="1884"/>
      <c r="L43" s="1884"/>
      <c r="M43" s="1884"/>
      <c r="N43" s="1884"/>
      <c r="O43" s="1884"/>
      <c r="P43" s="1884"/>
      <c r="Q43" s="1884"/>
      <c r="R43" s="1884"/>
      <c r="S43" s="1884"/>
      <c r="T43" s="1884"/>
      <c r="U43" s="1884"/>
      <c r="V43" s="1884"/>
      <c r="W43" s="1884"/>
      <c r="X43" s="1884"/>
      <c r="Y43" s="1884"/>
      <c r="Z43" s="1884"/>
    </row>
    <row r="44" spans="1:26" ht="30.65" customHeight="1" x14ac:dyDescent="0.3">
      <c r="A44" s="1436"/>
      <c r="B44" s="1886"/>
      <c r="C44" s="1883"/>
      <c r="D44" s="1884"/>
      <c r="E44" s="1884"/>
      <c r="F44" s="1884"/>
      <c r="G44" s="1884"/>
      <c r="H44" s="1884"/>
      <c r="I44" s="1884"/>
      <c r="J44" s="1884"/>
      <c r="K44" s="1884"/>
      <c r="L44" s="1884"/>
      <c r="M44" s="1884"/>
      <c r="N44" s="1884"/>
      <c r="O44" s="1884"/>
      <c r="P44" s="1884"/>
      <c r="Q44" s="1884"/>
      <c r="R44" s="1884"/>
      <c r="S44" s="1884"/>
      <c r="T44" s="1884"/>
      <c r="U44" s="1884"/>
      <c r="V44" s="1884"/>
      <c r="W44" s="1884"/>
      <c r="X44" s="1884"/>
      <c r="Y44" s="1884"/>
      <c r="Z44" s="1884"/>
    </row>
    <row r="45" spans="1:26" ht="20.25" customHeight="1" x14ac:dyDescent="0.3">
      <c r="A45" s="1791"/>
      <c r="B45" s="1791"/>
      <c r="C45" s="1791"/>
      <c r="D45" s="1791"/>
      <c r="E45" s="1791"/>
      <c r="F45" s="1791"/>
      <c r="G45" s="1791"/>
      <c r="H45" s="1791"/>
      <c r="I45" s="1791"/>
      <c r="J45" s="1791"/>
      <c r="K45" s="1791"/>
      <c r="L45" s="1791"/>
      <c r="M45" s="1791"/>
      <c r="N45" s="1791"/>
      <c r="O45" s="1791"/>
      <c r="P45" s="1791"/>
      <c r="Q45" s="1791"/>
      <c r="R45" s="1791"/>
      <c r="S45" s="1791"/>
      <c r="T45" s="1791"/>
      <c r="U45" s="1791"/>
      <c r="V45" s="1791"/>
      <c r="W45" s="1791"/>
      <c r="X45" s="1791"/>
      <c r="Y45" s="1791"/>
      <c r="Z45" s="1791"/>
    </row>
    <row r="46" spans="1:26" ht="23" customHeight="1" x14ac:dyDescent="0.3">
      <c r="B46" s="45"/>
      <c r="C46" s="45"/>
      <c r="D46" s="45"/>
    </row>
    <row r="47" spans="1:26" x14ac:dyDescent="0.3">
      <c r="B47" s="45"/>
      <c r="C47" s="45"/>
      <c r="D47" s="45"/>
    </row>
    <row r="48" spans="1:26" x14ac:dyDescent="0.3">
      <c r="B48" s="45"/>
      <c r="C48" s="45"/>
      <c r="D48" s="45"/>
    </row>
    <row r="49" spans="2:4" x14ac:dyDescent="0.3">
      <c r="B49" s="45"/>
      <c r="C49" s="45"/>
      <c r="D49" s="45"/>
    </row>
    <row r="50" spans="2:4" x14ac:dyDescent="0.3">
      <c r="B50" s="45"/>
      <c r="C50" s="45"/>
      <c r="D50" s="45"/>
    </row>
    <row r="51" spans="2:4" x14ac:dyDescent="0.3">
      <c r="B51" s="45"/>
      <c r="C51" s="45"/>
      <c r="D51" s="45"/>
    </row>
    <row r="52" spans="2:4" x14ac:dyDescent="0.3">
      <c r="B52" s="45"/>
      <c r="C52" s="45"/>
      <c r="D52" s="45"/>
    </row>
    <row r="53" spans="2:4" x14ac:dyDescent="0.3">
      <c r="B53" s="45"/>
      <c r="C53" s="45"/>
      <c r="D53" s="45"/>
    </row>
    <row r="54" spans="2:4" x14ac:dyDescent="0.3">
      <c r="B54" s="45"/>
      <c r="C54" s="45"/>
      <c r="D54" s="45"/>
    </row>
    <row r="55" spans="2:4" x14ac:dyDescent="0.3">
      <c r="B55" s="45"/>
      <c r="C55" s="45"/>
      <c r="D55" s="45"/>
    </row>
    <row r="56" spans="2:4" x14ac:dyDescent="0.3">
      <c r="B56" s="45"/>
      <c r="C56" s="45"/>
      <c r="D56" s="45"/>
    </row>
    <row r="57" spans="2:4" x14ac:dyDescent="0.3">
      <c r="B57" s="45"/>
      <c r="C57" s="45"/>
      <c r="D57" s="45"/>
    </row>
    <row r="58" spans="2:4" x14ac:dyDescent="0.3">
      <c r="B58" s="45"/>
      <c r="C58" s="45"/>
      <c r="D58" s="45"/>
    </row>
    <row r="59" spans="2:4" x14ac:dyDescent="0.3">
      <c r="B59" s="45"/>
      <c r="C59" s="45"/>
      <c r="D59" s="45"/>
    </row>
    <row r="60" spans="2:4" x14ac:dyDescent="0.3">
      <c r="B60" s="45"/>
      <c r="C60" s="45"/>
      <c r="D60" s="45"/>
    </row>
    <row r="61" spans="2:4" x14ac:dyDescent="0.3">
      <c r="B61" s="45"/>
      <c r="C61" s="45"/>
      <c r="D61" s="45"/>
    </row>
    <row r="62" spans="2:4" x14ac:dyDescent="0.3">
      <c r="B62" s="45"/>
      <c r="C62" s="45"/>
      <c r="D62" s="45"/>
    </row>
    <row r="63" spans="2:4" x14ac:dyDescent="0.3">
      <c r="B63" s="45"/>
      <c r="C63" s="45"/>
      <c r="D63" s="45"/>
    </row>
    <row r="64" spans="2:4" x14ac:dyDescent="0.3">
      <c r="B64" s="45"/>
      <c r="C64" s="45"/>
      <c r="D64" s="45"/>
    </row>
    <row r="65" spans="2:4" x14ac:dyDescent="0.3">
      <c r="B65" s="45"/>
      <c r="C65" s="45"/>
      <c r="D65" s="45"/>
    </row>
    <row r="66" spans="2:4" x14ac:dyDescent="0.3">
      <c r="B66" s="45"/>
      <c r="C66" s="45"/>
      <c r="D66" s="45"/>
    </row>
    <row r="67" spans="2:4" x14ac:dyDescent="0.3">
      <c r="B67" s="45"/>
      <c r="C67" s="45"/>
      <c r="D67" s="45"/>
    </row>
    <row r="68" spans="2:4" x14ac:dyDescent="0.3">
      <c r="B68" s="45"/>
      <c r="C68" s="45"/>
      <c r="D68" s="45"/>
    </row>
    <row r="69" spans="2:4" x14ac:dyDescent="0.3">
      <c r="B69" s="45"/>
      <c r="C69" s="45"/>
      <c r="D69" s="45"/>
    </row>
    <row r="70" spans="2:4" x14ac:dyDescent="0.3">
      <c r="B70" s="45"/>
      <c r="C70" s="45"/>
      <c r="D70" s="45"/>
    </row>
    <row r="71" spans="2:4" x14ac:dyDescent="0.3">
      <c r="B71" s="45"/>
      <c r="C71" s="45"/>
      <c r="D71" s="45"/>
    </row>
    <row r="72" spans="2:4" x14ac:dyDescent="0.3">
      <c r="B72" s="45"/>
      <c r="C72" s="45"/>
      <c r="D72" s="45"/>
    </row>
    <row r="73" spans="2:4" x14ac:dyDescent="0.3">
      <c r="B73" s="45"/>
      <c r="C73" s="45"/>
      <c r="D73" s="45"/>
    </row>
    <row r="74" spans="2:4" x14ac:dyDescent="0.3">
      <c r="B74" s="45"/>
      <c r="C74" s="45"/>
      <c r="D74" s="45"/>
    </row>
    <row r="75" spans="2:4" x14ac:dyDescent="0.3">
      <c r="B75" s="45"/>
      <c r="C75" s="45"/>
      <c r="D75" s="45"/>
    </row>
    <row r="76" spans="2:4" x14ac:dyDescent="0.3">
      <c r="B76" s="45"/>
      <c r="C76" s="45"/>
      <c r="D76" s="45"/>
    </row>
    <row r="77" spans="2:4" x14ac:dyDescent="0.3">
      <c r="B77" s="45"/>
      <c r="C77" s="45"/>
      <c r="D77" s="45"/>
    </row>
    <row r="78" spans="2:4" x14ac:dyDescent="0.3">
      <c r="B78" s="45"/>
      <c r="C78" s="45"/>
      <c r="D78" s="45"/>
    </row>
    <row r="79" spans="2:4" x14ac:dyDescent="0.3">
      <c r="B79" s="45"/>
      <c r="C79" s="45"/>
      <c r="D79" s="45"/>
    </row>
    <row r="80" spans="2:4" x14ac:dyDescent="0.3">
      <c r="B80" s="45"/>
      <c r="C80" s="45"/>
      <c r="D80" s="45"/>
    </row>
    <row r="81" spans="2:4" x14ac:dyDescent="0.3">
      <c r="B81" s="45"/>
      <c r="C81" s="45"/>
      <c r="D81" s="45"/>
    </row>
    <row r="82" spans="2:4" x14ac:dyDescent="0.3">
      <c r="B82" s="45"/>
      <c r="C82" s="45"/>
      <c r="D82" s="45"/>
    </row>
    <row r="83" spans="2:4" x14ac:dyDescent="0.3">
      <c r="B83" s="45"/>
      <c r="C83" s="45"/>
      <c r="D83" s="45"/>
    </row>
    <row r="84" spans="2:4" x14ac:dyDescent="0.3">
      <c r="B84" s="45"/>
      <c r="C84" s="45"/>
      <c r="D84" s="45"/>
    </row>
    <row r="85" spans="2:4" x14ac:dyDescent="0.3">
      <c r="B85" s="45"/>
      <c r="C85" s="45"/>
      <c r="D85" s="45"/>
    </row>
    <row r="86" spans="2:4" x14ac:dyDescent="0.3">
      <c r="B86" s="45"/>
      <c r="C86" s="45"/>
      <c r="D86" s="45"/>
    </row>
    <row r="87" spans="2:4" x14ac:dyDescent="0.3">
      <c r="B87" s="45"/>
      <c r="C87" s="45"/>
      <c r="D87" s="45"/>
    </row>
    <row r="88" spans="2:4" x14ac:dyDescent="0.3">
      <c r="B88" s="45"/>
      <c r="C88" s="45"/>
      <c r="D88" s="45"/>
    </row>
    <row r="89" spans="2:4" x14ac:dyDescent="0.3">
      <c r="B89" s="45"/>
      <c r="C89" s="45"/>
      <c r="D89" s="45"/>
    </row>
    <row r="90" spans="2:4" x14ac:dyDescent="0.3">
      <c r="B90" s="45"/>
      <c r="C90" s="45"/>
      <c r="D90" s="45"/>
    </row>
    <row r="91" spans="2:4" x14ac:dyDescent="0.3">
      <c r="B91" s="45"/>
      <c r="C91" s="45"/>
      <c r="D91" s="45"/>
    </row>
    <row r="92" spans="2:4" x14ac:dyDescent="0.3">
      <c r="B92" s="45"/>
      <c r="C92" s="45"/>
      <c r="D92" s="45"/>
    </row>
    <row r="93" spans="2:4" x14ac:dyDescent="0.3">
      <c r="B93" s="45"/>
      <c r="C93" s="45"/>
      <c r="D93" s="45"/>
    </row>
    <row r="94" spans="2:4" x14ac:dyDescent="0.3">
      <c r="B94" s="45"/>
      <c r="C94" s="45"/>
      <c r="D94" s="45"/>
    </row>
    <row r="95" spans="2:4" x14ac:dyDescent="0.3">
      <c r="B95" s="45"/>
      <c r="C95" s="45"/>
      <c r="D95" s="45"/>
    </row>
    <row r="96" spans="2:4" x14ac:dyDescent="0.3">
      <c r="B96" s="45"/>
      <c r="C96" s="45"/>
      <c r="D96" s="45"/>
    </row>
    <row r="97" spans="2:4" x14ac:dyDescent="0.3">
      <c r="B97" s="45"/>
      <c r="C97" s="45"/>
      <c r="D97" s="45"/>
    </row>
    <row r="98" spans="2:4" x14ac:dyDescent="0.3">
      <c r="B98" s="45"/>
      <c r="C98" s="45"/>
      <c r="D98" s="45"/>
    </row>
    <row r="99" spans="2:4" x14ac:dyDescent="0.3">
      <c r="B99" s="45"/>
      <c r="C99" s="45"/>
      <c r="D99" s="45"/>
    </row>
    <row r="100" spans="2:4" x14ac:dyDescent="0.3">
      <c r="B100" s="45"/>
      <c r="C100" s="45"/>
      <c r="D100" s="45"/>
    </row>
    <row r="101" spans="2:4" x14ac:dyDescent="0.3">
      <c r="B101" s="45"/>
      <c r="C101" s="45"/>
      <c r="D101" s="45"/>
    </row>
    <row r="102" spans="2:4" x14ac:dyDescent="0.3">
      <c r="B102" s="45"/>
      <c r="C102" s="45"/>
      <c r="D102" s="45"/>
    </row>
    <row r="103" spans="2:4" x14ac:dyDescent="0.3">
      <c r="B103" s="45"/>
      <c r="C103" s="45"/>
      <c r="D103" s="45"/>
    </row>
    <row r="104" spans="2:4" x14ac:dyDescent="0.3">
      <c r="B104" s="45"/>
      <c r="C104" s="45"/>
      <c r="D104" s="45"/>
    </row>
    <row r="105" spans="2:4" x14ac:dyDescent="0.3">
      <c r="B105" s="45"/>
      <c r="C105" s="45"/>
      <c r="D105" s="45"/>
    </row>
    <row r="106" spans="2:4" x14ac:dyDescent="0.3">
      <c r="B106" s="45"/>
      <c r="C106" s="45"/>
      <c r="D106" s="45"/>
    </row>
    <row r="107" spans="2:4" x14ac:dyDescent="0.3">
      <c r="B107" s="45"/>
      <c r="C107" s="45"/>
      <c r="D107" s="45"/>
    </row>
    <row r="108" spans="2:4" x14ac:dyDescent="0.3">
      <c r="B108" s="45"/>
      <c r="C108" s="45"/>
      <c r="D108" s="45"/>
    </row>
    <row r="109" spans="2:4" x14ac:dyDescent="0.3">
      <c r="B109" s="45"/>
      <c r="C109" s="45"/>
      <c r="D109" s="45"/>
    </row>
    <row r="110" spans="2:4" x14ac:dyDescent="0.3">
      <c r="B110" s="45"/>
      <c r="C110" s="45"/>
      <c r="D110" s="45"/>
    </row>
    <row r="111" spans="2:4" x14ac:dyDescent="0.3">
      <c r="B111" s="45"/>
      <c r="C111" s="45"/>
      <c r="D111" s="45"/>
    </row>
    <row r="112" spans="2:4" x14ac:dyDescent="0.3">
      <c r="B112" s="45"/>
      <c r="C112" s="45"/>
      <c r="D112" s="45"/>
    </row>
    <row r="113" spans="2:4" x14ac:dyDescent="0.3">
      <c r="B113" s="45"/>
      <c r="C113" s="45"/>
      <c r="D113" s="45"/>
    </row>
    <row r="114" spans="2:4" x14ac:dyDescent="0.3">
      <c r="B114" s="45"/>
      <c r="C114" s="45"/>
      <c r="D114" s="45"/>
    </row>
    <row r="115" spans="2:4" x14ac:dyDescent="0.3">
      <c r="B115" s="45"/>
      <c r="C115" s="45"/>
      <c r="D115" s="45"/>
    </row>
    <row r="116" spans="2:4" x14ac:dyDescent="0.3">
      <c r="B116" s="45"/>
      <c r="C116" s="45"/>
      <c r="D116" s="45"/>
    </row>
    <row r="117" spans="2:4" x14ac:dyDescent="0.3">
      <c r="B117" s="45"/>
      <c r="C117" s="45"/>
      <c r="D117" s="45"/>
    </row>
    <row r="118" spans="2:4" x14ac:dyDescent="0.3">
      <c r="B118" s="45"/>
      <c r="C118" s="45"/>
      <c r="D118" s="45"/>
    </row>
    <row r="119" spans="2:4" x14ac:dyDescent="0.3">
      <c r="B119" s="45"/>
      <c r="C119" s="45"/>
      <c r="D119" s="45"/>
    </row>
    <row r="120" spans="2:4" x14ac:dyDescent="0.3">
      <c r="B120" s="45"/>
      <c r="C120" s="45"/>
      <c r="D120" s="45"/>
    </row>
    <row r="121" spans="2:4" x14ac:dyDescent="0.3">
      <c r="B121" s="45"/>
      <c r="C121" s="45"/>
      <c r="D121" s="45"/>
    </row>
    <row r="122" spans="2:4" x14ac:dyDescent="0.3">
      <c r="B122" s="45"/>
      <c r="C122" s="45"/>
      <c r="D122" s="45"/>
    </row>
    <row r="123" spans="2:4" x14ac:dyDescent="0.3">
      <c r="B123" s="45"/>
      <c r="C123" s="45"/>
      <c r="D123" s="45"/>
    </row>
    <row r="124" spans="2:4" x14ac:dyDescent="0.3">
      <c r="B124" s="45"/>
      <c r="C124" s="45"/>
      <c r="D124" s="45"/>
    </row>
    <row r="125" spans="2:4" x14ac:dyDescent="0.3">
      <c r="B125" s="45"/>
      <c r="C125" s="45"/>
      <c r="D125" s="45"/>
    </row>
    <row r="126" spans="2:4" x14ac:dyDescent="0.3">
      <c r="B126" s="45"/>
      <c r="C126" s="45"/>
      <c r="D126" s="45"/>
    </row>
    <row r="127" spans="2:4" x14ac:dyDescent="0.3">
      <c r="B127" s="45"/>
      <c r="C127" s="45"/>
      <c r="D127" s="45"/>
    </row>
    <row r="128" spans="2:4" x14ac:dyDescent="0.3">
      <c r="B128" s="45"/>
      <c r="C128" s="45"/>
      <c r="D128" s="45"/>
    </row>
    <row r="129" spans="2:4" x14ac:dyDescent="0.3">
      <c r="B129" s="45"/>
      <c r="C129" s="45"/>
      <c r="D129" s="45"/>
    </row>
    <row r="130" spans="2:4" x14ac:dyDescent="0.3">
      <c r="B130" s="45"/>
      <c r="C130" s="45"/>
      <c r="D130" s="45"/>
    </row>
    <row r="131" spans="2:4" x14ac:dyDescent="0.3">
      <c r="B131" s="45"/>
      <c r="C131" s="45"/>
      <c r="D131" s="45"/>
    </row>
    <row r="132" spans="2:4" x14ac:dyDescent="0.3">
      <c r="B132" s="45"/>
      <c r="C132" s="45"/>
      <c r="D132" s="45"/>
    </row>
    <row r="133" spans="2:4" x14ac:dyDescent="0.3">
      <c r="B133" s="45"/>
      <c r="C133" s="45"/>
      <c r="D133" s="45"/>
    </row>
    <row r="134" spans="2:4" x14ac:dyDescent="0.3">
      <c r="B134" s="45"/>
      <c r="C134" s="45"/>
      <c r="D134" s="45"/>
    </row>
    <row r="135" spans="2:4" x14ac:dyDescent="0.3">
      <c r="B135" s="45"/>
      <c r="C135" s="45"/>
      <c r="D135" s="45"/>
    </row>
    <row r="136" spans="2:4" x14ac:dyDescent="0.3">
      <c r="B136" s="45"/>
      <c r="C136" s="45"/>
      <c r="D136" s="45"/>
    </row>
    <row r="137" spans="2:4" x14ac:dyDescent="0.3">
      <c r="B137" s="45"/>
      <c r="C137" s="45"/>
      <c r="D137" s="45"/>
    </row>
    <row r="138" spans="2:4" x14ac:dyDescent="0.3">
      <c r="B138" s="45"/>
      <c r="C138" s="45"/>
      <c r="D138" s="45"/>
    </row>
    <row r="139" spans="2:4" x14ac:dyDescent="0.3">
      <c r="B139" s="45"/>
      <c r="C139" s="45"/>
      <c r="D139" s="45"/>
    </row>
    <row r="140" spans="2:4" x14ac:dyDescent="0.3">
      <c r="B140" s="45"/>
      <c r="C140" s="45"/>
      <c r="D140" s="45"/>
    </row>
    <row r="141" spans="2:4" x14ac:dyDescent="0.3">
      <c r="B141" s="45"/>
      <c r="C141" s="45"/>
      <c r="D141" s="45"/>
    </row>
    <row r="142" spans="2:4" x14ac:dyDescent="0.3">
      <c r="B142" s="45"/>
      <c r="C142" s="45"/>
      <c r="D142" s="45"/>
    </row>
    <row r="143" spans="2:4" x14ac:dyDescent="0.3">
      <c r="B143" s="45"/>
      <c r="C143" s="45"/>
      <c r="D143" s="45"/>
    </row>
    <row r="144" spans="2:4" x14ac:dyDescent="0.3">
      <c r="B144" s="45"/>
      <c r="C144" s="45"/>
      <c r="D144" s="45"/>
    </row>
    <row r="145" spans="2:4" x14ac:dyDescent="0.3">
      <c r="B145" s="45"/>
      <c r="C145" s="45"/>
      <c r="D145" s="45"/>
    </row>
    <row r="146" spans="2:4" x14ac:dyDescent="0.3">
      <c r="B146" s="45"/>
      <c r="C146" s="45"/>
      <c r="D146" s="45"/>
    </row>
    <row r="147" spans="2:4" x14ac:dyDescent="0.3">
      <c r="B147" s="45"/>
      <c r="C147" s="45"/>
      <c r="D147" s="45"/>
    </row>
    <row r="148" spans="2:4" x14ac:dyDescent="0.3">
      <c r="B148" s="45"/>
      <c r="C148" s="45"/>
      <c r="D148" s="45"/>
    </row>
    <row r="149" spans="2:4" x14ac:dyDescent="0.3">
      <c r="B149" s="45"/>
      <c r="C149" s="45"/>
      <c r="D149" s="45"/>
    </row>
    <row r="150" spans="2:4" x14ac:dyDescent="0.3">
      <c r="B150" s="45"/>
      <c r="C150" s="45"/>
      <c r="D150" s="45"/>
    </row>
    <row r="151" spans="2:4" x14ac:dyDescent="0.3">
      <c r="B151" s="45"/>
      <c r="C151" s="45"/>
      <c r="D151" s="45"/>
    </row>
    <row r="152" spans="2:4" x14ac:dyDescent="0.3">
      <c r="B152" s="45"/>
      <c r="C152" s="45"/>
      <c r="D152" s="45"/>
    </row>
    <row r="153" spans="2:4" x14ac:dyDescent="0.3">
      <c r="B153" s="45"/>
      <c r="C153" s="45"/>
      <c r="D153" s="45"/>
    </row>
    <row r="154" spans="2:4" x14ac:dyDescent="0.3">
      <c r="B154" s="45"/>
      <c r="C154" s="45"/>
      <c r="D154" s="45"/>
    </row>
    <row r="155" spans="2:4" x14ac:dyDescent="0.3">
      <c r="B155" s="45"/>
      <c r="C155" s="45"/>
      <c r="D155" s="45"/>
    </row>
    <row r="156" spans="2:4" x14ac:dyDescent="0.3">
      <c r="B156" s="45"/>
      <c r="C156" s="45"/>
      <c r="D156" s="45"/>
    </row>
    <row r="157" spans="2:4" x14ac:dyDescent="0.3">
      <c r="B157" s="45"/>
      <c r="C157" s="45"/>
      <c r="D157" s="45"/>
    </row>
    <row r="158" spans="2:4" x14ac:dyDescent="0.3">
      <c r="B158" s="45"/>
      <c r="C158" s="45"/>
      <c r="D158" s="45"/>
    </row>
    <row r="159" spans="2:4" x14ac:dyDescent="0.3">
      <c r="B159" s="45"/>
      <c r="C159" s="45"/>
      <c r="D159" s="45"/>
    </row>
    <row r="160" spans="2:4" x14ac:dyDescent="0.3">
      <c r="B160" s="45"/>
      <c r="C160" s="45"/>
      <c r="D160" s="45"/>
    </row>
    <row r="161" spans="2:2" x14ac:dyDescent="0.3">
      <c r="B161" s="46"/>
    </row>
  </sheetData>
  <sheetProtection algorithmName="SHA-512" hashValue="51bPy8BSNSjh9pdb/VCAU8r52CuxKoMEqFZFxsFeEKrbGvPz3ufSfhh4u1ifedE5aqiOpHD1hseWGCwgDeqhMQ==" saltValue="a9HcDVQX5vZT6Fu2Bsuw5A==" spinCount="100000" sheet="1" formatCells="0" formatColumns="0" formatRows="0" insertColumns="0" insertRows="0" insertHyperlinks="0" deleteColumns="0" deleteRows="0" sort="0" autoFilter="0" pivotTables="0"/>
  <mergeCells count="88">
    <mergeCell ref="J15:V15"/>
    <mergeCell ref="W15:Z15"/>
    <mergeCell ref="D2:S2"/>
    <mergeCell ref="D3:S3"/>
    <mergeCell ref="J8:V8"/>
    <mergeCell ref="W8:Z8"/>
    <mergeCell ref="J10:V10"/>
    <mergeCell ref="W10:Z10"/>
    <mergeCell ref="C8:I8"/>
    <mergeCell ref="C10:I10"/>
    <mergeCell ref="D5:E5"/>
    <mergeCell ref="G5:R5"/>
    <mergeCell ref="C6:I6"/>
    <mergeCell ref="C11:I11"/>
    <mergeCell ref="C14:I14"/>
    <mergeCell ref="C12:I12"/>
    <mergeCell ref="J11:V11"/>
    <mergeCell ref="W11:Z11"/>
    <mergeCell ref="J12:V12"/>
    <mergeCell ref="W12:Z12"/>
    <mergeCell ref="J14:V14"/>
    <mergeCell ref="W14:Z14"/>
    <mergeCell ref="J36:Z36"/>
    <mergeCell ref="C38:Z44"/>
    <mergeCell ref="A45:Z45"/>
    <mergeCell ref="C33:D34"/>
    <mergeCell ref="C35:D36"/>
    <mergeCell ref="E33:I33"/>
    <mergeCell ref="E34:I34"/>
    <mergeCell ref="E35:I35"/>
    <mergeCell ref="E36:I36"/>
    <mergeCell ref="A2:A44"/>
    <mergeCell ref="B38:B44"/>
    <mergeCell ref="B17:B36"/>
    <mergeCell ref="C17:D20"/>
    <mergeCell ref="C21:D25"/>
    <mergeCell ref="E18:I18"/>
    <mergeCell ref="E19:I19"/>
    <mergeCell ref="J31:Z31"/>
    <mergeCell ref="J32:Z32"/>
    <mergeCell ref="J33:Z33"/>
    <mergeCell ref="J34:Z34"/>
    <mergeCell ref="J35:Z35"/>
    <mergeCell ref="J26:Z26"/>
    <mergeCell ref="J27:Z27"/>
    <mergeCell ref="J28:Z28"/>
    <mergeCell ref="J29:Z29"/>
    <mergeCell ref="J30:Z30"/>
    <mergeCell ref="J24:Z24"/>
    <mergeCell ref="J25:Z25"/>
    <mergeCell ref="E20:I20"/>
    <mergeCell ref="E21:I21"/>
    <mergeCell ref="E22:I22"/>
    <mergeCell ref="E23:I23"/>
    <mergeCell ref="E24:I24"/>
    <mergeCell ref="E25:I25"/>
    <mergeCell ref="C15:I15"/>
    <mergeCell ref="J22:Z22"/>
    <mergeCell ref="J23:Z23"/>
    <mergeCell ref="D1:X1"/>
    <mergeCell ref="Y1:Z1"/>
    <mergeCell ref="B2:C2"/>
    <mergeCell ref="T2:X2"/>
    <mergeCell ref="Z2:Z3"/>
    <mergeCell ref="B3:C3"/>
    <mergeCell ref="T3:X3"/>
    <mergeCell ref="C4:Y4"/>
    <mergeCell ref="J6:V6"/>
    <mergeCell ref="W6:Z6"/>
    <mergeCell ref="C7:I7"/>
    <mergeCell ref="J7:V7"/>
    <mergeCell ref="W7:Z7"/>
    <mergeCell ref="J17:Z17"/>
    <mergeCell ref="J18:Z18"/>
    <mergeCell ref="J19:Z19"/>
    <mergeCell ref="J20:Z20"/>
    <mergeCell ref="J21:Z21"/>
    <mergeCell ref="C26:D28"/>
    <mergeCell ref="C29:D30"/>
    <mergeCell ref="C31:D32"/>
    <mergeCell ref="E17:I17"/>
    <mergeCell ref="E26:I26"/>
    <mergeCell ref="E27:I27"/>
    <mergeCell ref="E28:I28"/>
    <mergeCell ref="E29:I29"/>
    <mergeCell ref="E30:I30"/>
    <mergeCell ref="E31:I31"/>
    <mergeCell ref="E32:I32"/>
  </mergeCells>
  <conditionalFormatting sqref="D1">
    <cfRule type="iconSet" priority="1">
      <iconSet iconSet="5Quarters" showValue="0">
        <cfvo type="percent" val="0"/>
        <cfvo type="num" val="0.75"/>
        <cfvo type="num" val="1.5"/>
        <cfvo type="num" val="2.25"/>
        <cfvo type="num" val="2.75"/>
      </iconSet>
    </cfRule>
  </conditionalFormatting>
  <pageMargins left="0.47244094488188981" right="0.52873563218390807" top="0.47244094488188981" bottom="0.53385416666666663" header="0.31496062992125984" footer="0.31496062992125984"/>
  <pageSetup paperSize="9" orientation="portrait" r:id="rId1"/>
  <headerFooter>
    <oddHeader xml:space="preserve">&amp;L&amp;"-,Fett" </oddHeader>
    <oddFooter>&amp;L&amp;"Arial,Standard"&amp;8&amp;K01+024Version 1.0 / März 2023 / Copyright: DGNB &amp;C&amp;"Arial,Standard"&amp;8&amp;K01+024Blatt 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3F4C-8BA9-4B68-84F9-7BE0B15CD1DD}">
  <sheetPr>
    <tabColor theme="8" tint="0.79998168889431442"/>
  </sheetPr>
  <dimension ref="A1:Z214"/>
  <sheetViews>
    <sheetView view="pageLayout" topLeftCell="A46" zoomScale="189" zoomScaleNormal="100" zoomScalePageLayoutView="189" workbookViewId="0">
      <selection activeCell="C56" sqref="C56:Z59"/>
    </sheetView>
  </sheetViews>
  <sheetFormatPr baseColWidth="10" defaultColWidth="10.6640625" defaultRowHeight="14" x14ac:dyDescent="0.3"/>
  <cols>
    <col min="1" max="1" width="2.4140625" customWidth="1"/>
    <col min="2" max="2" width="3.1640625" style="26" customWidth="1"/>
    <col min="3" max="3" width="7.58203125" style="56" customWidth="1"/>
    <col min="4" max="4" width="16.1640625" style="56" customWidth="1"/>
    <col min="5" max="5" width="6.58203125" style="56" customWidth="1"/>
    <col min="6" max="6" width="6.33203125" style="56" customWidth="1"/>
    <col min="7" max="7" width="6.08203125" customWidth="1"/>
    <col min="8" max="8" width="2.6640625" customWidth="1"/>
    <col min="9" max="23" width="1.4140625" customWidth="1"/>
    <col min="24" max="24" width="1.4140625" style="24" customWidth="1"/>
    <col min="25" max="25" width="6.4140625" style="24" customWidth="1"/>
    <col min="26" max="26" width="5.4140625" customWidth="1"/>
  </cols>
  <sheetData>
    <row r="1" spans="1:26" ht="29.4" customHeight="1" thickBot="1" x14ac:dyDescent="0.55000000000000004">
      <c r="A1" s="418"/>
      <c r="B1" s="408"/>
      <c r="C1" s="409"/>
      <c r="D1" s="1640" t="s">
        <v>173</v>
      </c>
      <c r="E1" s="1641"/>
      <c r="F1" s="1641"/>
      <c r="G1" s="1641"/>
      <c r="H1" s="1641"/>
      <c r="I1" s="1641"/>
      <c r="J1" s="1641"/>
      <c r="K1" s="1641"/>
      <c r="L1" s="1641"/>
      <c r="M1" s="1641"/>
      <c r="N1" s="1641"/>
      <c r="O1" s="1641"/>
      <c r="P1" s="1641"/>
      <c r="Q1" s="1641"/>
      <c r="R1" s="1641"/>
      <c r="S1" s="1641"/>
      <c r="T1" s="1641"/>
      <c r="U1" s="1641"/>
      <c r="V1" s="1641"/>
      <c r="W1" s="1641"/>
      <c r="X1" s="1642"/>
      <c r="Y1" s="1679" t="s">
        <v>660</v>
      </c>
      <c r="Z1" s="1679"/>
    </row>
    <row r="2" spans="1:26" ht="15" customHeight="1" x14ac:dyDescent="0.3">
      <c r="A2" s="1585" t="s">
        <v>777</v>
      </c>
      <c r="B2" s="1643" t="s">
        <v>106</v>
      </c>
      <c r="C2" s="1644"/>
      <c r="D2" s="1677" t="str">
        <f>'0-Eingabewerte'!F13</f>
        <v>Projektbezeichnung</v>
      </c>
      <c r="E2" s="1677"/>
      <c r="F2" s="1677"/>
      <c r="G2" s="1677"/>
      <c r="H2" s="1677"/>
      <c r="I2" s="1677"/>
      <c r="J2" s="1677"/>
      <c r="K2" s="1677"/>
      <c r="L2" s="1677"/>
      <c r="M2" s="1677"/>
      <c r="N2" s="1677"/>
      <c r="O2" s="1677"/>
      <c r="P2" s="1677"/>
      <c r="Q2" s="1677"/>
      <c r="R2" s="1677"/>
      <c r="S2" s="1677"/>
      <c r="T2" s="1692" t="s">
        <v>614</v>
      </c>
      <c r="U2" s="1692"/>
      <c r="V2" s="1692"/>
      <c r="W2" s="1692"/>
      <c r="X2" s="1692"/>
      <c r="Y2" s="444" t="str">
        <f>'0-Eingabewerte'!F15</f>
        <v>GUID</v>
      </c>
      <c r="Z2" s="1690" t="s">
        <v>442</v>
      </c>
    </row>
    <row r="3" spans="1:26" ht="14.25" customHeight="1" x14ac:dyDescent="0.3">
      <c r="A3" s="1586"/>
      <c r="B3" s="1710" t="s">
        <v>129</v>
      </c>
      <c r="C3" s="1711"/>
      <c r="D3" s="1676" t="str">
        <f>'0-Eingabewerte'!F14</f>
        <v>Erstausstellung / Name / Kontaktdaten</v>
      </c>
      <c r="E3" s="1676"/>
      <c r="F3" s="1676"/>
      <c r="G3" s="1676"/>
      <c r="H3" s="1676"/>
      <c r="I3" s="1676"/>
      <c r="J3" s="1676"/>
      <c r="K3" s="1676"/>
      <c r="L3" s="1676"/>
      <c r="M3" s="1676"/>
      <c r="N3" s="1676"/>
      <c r="O3" s="1676"/>
      <c r="P3" s="1676"/>
      <c r="Q3" s="1676"/>
      <c r="R3" s="1676"/>
      <c r="S3" s="1676"/>
      <c r="T3" s="1709" t="s">
        <v>615</v>
      </c>
      <c r="U3" s="1709"/>
      <c r="V3" s="1709"/>
      <c r="W3" s="1709"/>
      <c r="X3" s="1709"/>
      <c r="Y3" s="445" t="str">
        <f>'0-Eingabewerte'!F16</f>
        <v>-001</v>
      </c>
      <c r="Z3" s="1691"/>
    </row>
    <row r="4" spans="1:26" ht="28.4" customHeight="1" x14ac:dyDescent="0.3">
      <c r="A4" s="1586"/>
      <c r="B4" s="703"/>
      <c r="C4" s="1352" t="str">
        <f>'0-Eingabewerte'!D119</f>
        <v xml:space="preserve">Demontagefähigkeit, Materialverwertungspotenzial und Zirkularitätsbewertung </v>
      </c>
      <c r="D4" s="1352"/>
      <c r="E4" s="1352"/>
      <c r="F4" s="1352"/>
      <c r="G4" s="1352"/>
      <c r="H4" s="1352"/>
      <c r="I4" s="1352"/>
      <c r="J4" s="1352"/>
      <c r="K4" s="1352"/>
      <c r="L4" s="1352"/>
      <c r="M4" s="1352"/>
      <c r="N4" s="1352"/>
      <c r="O4" s="1352"/>
      <c r="P4" s="1352"/>
      <c r="Q4" s="1352"/>
      <c r="R4" s="1352"/>
      <c r="S4" s="1352"/>
      <c r="T4" s="1352"/>
      <c r="U4" s="1352"/>
      <c r="V4" s="1352"/>
      <c r="W4" s="1352"/>
      <c r="X4" s="1352"/>
      <c r="Y4" s="1352"/>
      <c r="Z4" s="705">
        <f>'0-Eingabewerte'!J119</f>
        <v>1.375</v>
      </c>
    </row>
    <row r="5" spans="1:26" ht="12.15" customHeight="1" x14ac:dyDescent="0.3">
      <c r="A5" s="1586"/>
      <c r="B5" s="931"/>
      <c r="C5" s="867"/>
      <c r="D5" s="867"/>
      <c r="E5" s="867"/>
      <c r="F5" s="1974"/>
      <c r="G5" s="1975"/>
      <c r="H5" s="671"/>
      <c r="I5" s="1651" t="s">
        <v>192</v>
      </c>
      <c r="J5" s="1635"/>
      <c r="K5" s="1635"/>
      <c r="L5" s="1635"/>
      <c r="M5" s="1635"/>
      <c r="N5" s="1636"/>
      <c r="O5" s="1652" t="s">
        <v>192</v>
      </c>
      <c r="P5" s="1653"/>
      <c r="Q5" s="1653"/>
      <c r="R5" s="1653"/>
      <c r="S5" s="1654"/>
      <c r="T5" s="1674" t="s">
        <v>191</v>
      </c>
      <c r="U5" s="1675"/>
      <c r="V5" s="1675"/>
      <c r="W5" s="1635" t="s">
        <v>309</v>
      </c>
      <c r="X5" s="1636"/>
      <c r="Y5" s="1697" t="s">
        <v>193</v>
      </c>
      <c r="Z5" s="1698"/>
    </row>
    <row r="6" spans="1:26" ht="12.15" customHeight="1" x14ac:dyDescent="0.3">
      <c r="A6" s="1586"/>
      <c r="B6" s="866"/>
      <c r="C6" s="860"/>
      <c r="D6" s="860"/>
      <c r="E6" s="860"/>
      <c r="F6" s="1941"/>
      <c r="G6" s="1942"/>
      <c r="H6" s="871"/>
      <c r="I6" s="1631" t="s">
        <v>232</v>
      </c>
      <c r="J6" s="1631" t="s">
        <v>163</v>
      </c>
      <c r="K6" s="1631" t="s">
        <v>164</v>
      </c>
      <c r="L6" s="1631" t="s">
        <v>165</v>
      </c>
      <c r="M6" s="1631" t="s">
        <v>167</v>
      </c>
      <c r="N6" s="1631" t="s">
        <v>170</v>
      </c>
      <c r="O6" s="1678" t="s">
        <v>236</v>
      </c>
      <c r="P6" s="1678" t="s">
        <v>169</v>
      </c>
      <c r="Q6" s="1678" t="s">
        <v>166</v>
      </c>
      <c r="R6" s="1678" t="s">
        <v>168</v>
      </c>
      <c r="S6" s="1678" t="s">
        <v>199</v>
      </c>
      <c r="T6" s="1629" t="s">
        <v>189</v>
      </c>
      <c r="U6" s="872"/>
      <c r="V6" s="1629" t="s">
        <v>190</v>
      </c>
      <c r="W6" s="1631" t="s">
        <v>312</v>
      </c>
      <c r="X6" s="1631" t="s">
        <v>313</v>
      </c>
      <c r="Y6" s="1699"/>
      <c r="Z6" s="1700"/>
    </row>
    <row r="7" spans="1:26" ht="12.15" customHeight="1" x14ac:dyDescent="0.3">
      <c r="A7" s="1586"/>
      <c r="B7" s="873"/>
      <c r="C7" s="679" t="s">
        <v>383</v>
      </c>
      <c r="D7" s="679"/>
      <c r="E7" s="680">
        <v>0</v>
      </c>
      <c r="F7" s="681"/>
      <c r="G7" s="681"/>
      <c r="H7" s="671"/>
      <c r="I7" s="1632"/>
      <c r="J7" s="1632"/>
      <c r="K7" s="1632"/>
      <c r="L7" s="1632"/>
      <c r="M7" s="1632"/>
      <c r="N7" s="1632"/>
      <c r="O7" s="1628"/>
      <c r="P7" s="1628"/>
      <c r="Q7" s="1628"/>
      <c r="R7" s="1628"/>
      <c r="S7" s="1628"/>
      <c r="T7" s="1630"/>
      <c r="U7" s="874"/>
      <c r="V7" s="1630"/>
      <c r="W7" s="1632"/>
      <c r="X7" s="1632"/>
      <c r="Y7" s="932"/>
      <c r="Z7" s="933"/>
    </row>
    <row r="8" spans="1:26" ht="12.15" customHeight="1" x14ac:dyDescent="0.3">
      <c r="A8" s="1586"/>
      <c r="B8" s="877"/>
      <c r="C8" s="682">
        <f>J47</f>
        <v>0</v>
      </c>
      <c r="D8" s="682"/>
      <c r="E8" s="683" t="b">
        <f>IF(C8="DGNB ZI (H60/Z40)","0,40",IF(C8="DGNB ZI (H50/Z50)","0,50",IF(C8="DGNB ZI (H40/Z60)","0,60")))</f>
        <v>0</v>
      </c>
      <c r="F8" s="684" t="s">
        <v>389</v>
      </c>
      <c r="G8" s="682"/>
      <c r="H8" s="871"/>
      <c r="I8" s="1632"/>
      <c r="J8" s="1632"/>
      <c r="K8" s="1632"/>
      <c r="L8" s="1632"/>
      <c r="M8" s="1632"/>
      <c r="N8" s="1632"/>
      <c r="O8" s="1628"/>
      <c r="P8" s="1628"/>
      <c r="Q8" s="1628"/>
      <c r="R8" s="1628"/>
      <c r="S8" s="1628"/>
      <c r="T8" s="1630"/>
      <c r="U8" s="874"/>
      <c r="V8" s="1630"/>
      <c r="W8" s="1632"/>
      <c r="X8" s="1632"/>
      <c r="Y8" s="932"/>
      <c r="Z8" s="932"/>
    </row>
    <row r="9" spans="1:26" ht="12.15" customHeight="1" x14ac:dyDescent="0.3">
      <c r="A9" s="1586"/>
      <c r="B9" s="871"/>
      <c r="C9" s="685" t="s">
        <v>391</v>
      </c>
      <c r="D9" s="685"/>
      <c r="E9" s="686">
        <f>E7*E8</f>
        <v>0</v>
      </c>
      <c r="F9" s="687"/>
      <c r="G9" s="685"/>
      <c r="H9" s="671"/>
      <c r="I9" s="1632"/>
      <c r="J9" s="1632"/>
      <c r="K9" s="1632"/>
      <c r="L9" s="1632"/>
      <c r="M9" s="1632"/>
      <c r="N9" s="1632"/>
      <c r="O9" s="1628"/>
      <c r="P9" s="1628"/>
      <c r="Q9" s="1628"/>
      <c r="R9" s="1628"/>
      <c r="S9" s="1628"/>
      <c r="T9" s="1630"/>
      <c r="U9" s="874"/>
      <c r="V9" s="1630"/>
      <c r="W9" s="1632"/>
      <c r="X9" s="1632"/>
      <c r="Y9" s="934"/>
      <c r="Z9" s="932"/>
    </row>
    <row r="10" spans="1:26" s="57" customFormat="1" ht="12.15" customHeight="1" x14ac:dyDescent="0.3">
      <c r="A10" s="1586"/>
      <c r="B10" s="877"/>
      <c r="C10" s="682"/>
      <c r="D10" s="682"/>
      <c r="E10" s="682"/>
      <c r="F10" s="1991"/>
      <c r="G10" s="1992"/>
      <c r="H10" s="879"/>
      <c r="I10" s="1632"/>
      <c r="J10" s="1632"/>
      <c r="K10" s="1632"/>
      <c r="L10" s="1632"/>
      <c r="M10" s="1632"/>
      <c r="N10" s="1632"/>
      <c r="O10" s="1628"/>
      <c r="P10" s="1628"/>
      <c r="Q10" s="1628"/>
      <c r="R10" s="1628"/>
      <c r="S10" s="1628"/>
      <c r="T10" s="1630"/>
      <c r="U10" s="874"/>
      <c r="V10" s="1630"/>
      <c r="W10" s="1632"/>
      <c r="X10" s="1632"/>
      <c r="Y10" s="934"/>
      <c r="Z10" s="932"/>
    </row>
    <row r="11" spans="1:26" s="57" customFormat="1" ht="12.15" customHeight="1" x14ac:dyDescent="0.3">
      <c r="A11" s="1586"/>
      <c r="B11" s="879"/>
      <c r="C11" s="935"/>
      <c r="D11" s="935"/>
      <c r="E11" s="935"/>
      <c r="F11" s="1936"/>
      <c r="G11" s="1937"/>
      <c r="H11" s="879"/>
      <c r="I11" s="1632"/>
      <c r="J11" s="1632"/>
      <c r="K11" s="1632"/>
      <c r="L11" s="1632"/>
      <c r="M11" s="1632"/>
      <c r="N11" s="1632"/>
      <c r="O11" s="1628"/>
      <c r="P11" s="1628"/>
      <c r="Q11" s="1628"/>
      <c r="R11" s="1628"/>
      <c r="S11" s="1628"/>
      <c r="T11" s="1630"/>
      <c r="U11" s="874"/>
      <c r="V11" s="1630"/>
      <c r="W11" s="1632"/>
      <c r="X11" s="1632"/>
      <c r="Y11" s="934"/>
      <c r="Z11" s="932"/>
    </row>
    <row r="12" spans="1:26" s="57" customFormat="1" ht="12.15" customHeight="1" x14ac:dyDescent="0.3">
      <c r="A12" s="1586"/>
      <c r="B12" s="871"/>
      <c r="C12" s="935"/>
      <c r="D12" s="935"/>
      <c r="E12" s="935"/>
      <c r="F12" s="1970"/>
      <c r="G12" s="1971"/>
      <c r="H12" s="879"/>
      <c r="I12" s="1940"/>
      <c r="J12" s="1940"/>
      <c r="K12" s="1940"/>
      <c r="L12" s="1940"/>
      <c r="M12" s="1940"/>
      <c r="N12" s="1940"/>
      <c r="O12" s="1990"/>
      <c r="P12" s="1990"/>
      <c r="Q12" s="1990"/>
      <c r="R12" s="1990"/>
      <c r="S12" s="1990"/>
      <c r="T12" s="1630"/>
      <c r="U12" s="874"/>
      <c r="V12" s="1630"/>
      <c r="W12" s="1632"/>
      <c r="X12" s="1632"/>
      <c r="Y12" s="934"/>
      <c r="Z12" s="932"/>
    </row>
    <row r="13" spans="1:26" ht="11.9" customHeight="1" x14ac:dyDescent="0.3">
      <c r="A13" s="1586"/>
      <c r="B13" s="936"/>
      <c r="C13" s="937" t="s">
        <v>146</v>
      </c>
      <c r="D13" s="938"/>
      <c r="E13" s="1939" t="s">
        <v>319</v>
      </c>
      <c r="F13" s="1939"/>
      <c r="G13" s="1972" t="s">
        <v>183</v>
      </c>
      <c r="H13" s="1973"/>
      <c r="I13" s="1712" t="s">
        <v>194</v>
      </c>
      <c r="J13" s="1713"/>
      <c r="K13" s="1713"/>
      <c r="L13" s="1713"/>
      <c r="M13" s="1713"/>
      <c r="N13" s="1713"/>
      <c r="O13" s="1713"/>
      <c r="P13" s="1713"/>
      <c r="Q13" s="1713"/>
      <c r="R13" s="1713"/>
      <c r="S13" s="1713"/>
      <c r="T13" s="1713"/>
      <c r="U13" s="1713"/>
      <c r="V13" s="1713"/>
      <c r="W13" s="1713"/>
      <c r="X13" s="1714"/>
      <c r="Y13" s="887" t="s">
        <v>200</v>
      </c>
      <c r="Z13" s="1046" t="s">
        <v>229</v>
      </c>
    </row>
    <row r="14" spans="1:26" ht="11.9" customHeight="1" x14ac:dyDescent="0.3">
      <c r="A14" s="1586"/>
      <c r="B14" s="939"/>
      <c r="C14" s="940" t="s">
        <v>195</v>
      </c>
      <c r="D14" s="941"/>
      <c r="E14" s="1986" t="s">
        <v>381</v>
      </c>
      <c r="F14" s="942"/>
      <c r="G14" s="893" t="s">
        <v>196</v>
      </c>
      <c r="H14" s="893" t="s">
        <v>198</v>
      </c>
      <c r="I14" s="1648" t="s">
        <v>308</v>
      </c>
      <c r="J14" s="1649"/>
      <c r="K14" s="1649"/>
      <c r="L14" s="1649"/>
      <c r="M14" s="1649"/>
      <c r="N14" s="1649"/>
      <c r="O14" s="1649"/>
      <c r="P14" s="1649"/>
      <c r="Q14" s="1649"/>
      <c r="R14" s="1649"/>
      <c r="S14" s="1650"/>
      <c r="T14" s="1665" t="s">
        <v>188</v>
      </c>
      <c r="U14" s="1666"/>
      <c r="V14" s="1667"/>
      <c r="W14" s="1993" t="s">
        <v>310</v>
      </c>
      <c r="X14" s="1994"/>
      <c r="Y14" s="943" t="s">
        <v>63</v>
      </c>
      <c r="Z14" s="944" t="s">
        <v>230</v>
      </c>
    </row>
    <row r="15" spans="1:26" ht="19.75" customHeight="1" x14ac:dyDescent="0.3">
      <c r="A15" s="1586"/>
      <c r="B15" s="960">
        <f>'0-Eingabewerte'!B121</f>
        <v>56</v>
      </c>
      <c r="C15" s="945"/>
      <c r="D15" s="946"/>
      <c r="E15" s="1987"/>
      <c r="F15" s="1045">
        <f>1/100*(H16*F16+H17*F17+H18*F18+H19*F19+H20*F20+H21*F21)</f>
        <v>0</v>
      </c>
      <c r="G15" s="947">
        <f>SUM(G16:G21)</f>
        <v>500</v>
      </c>
      <c r="H15" s="948">
        <f>SUM(H16:H21)</f>
        <v>95</v>
      </c>
      <c r="I15" s="1930" t="s">
        <v>186</v>
      </c>
      <c r="J15" s="1931"/>
      <c r="K15" s="1931"/>
      <c r="L15" s="1931"/>
      <c r="M15" s="1931"/>
      <c r="N15" s="1932"/>
      <c r="O15" s="1933" t="s">
        <v>187</v>
      </c>
      <c r="P15" s="1934"/>
      <c r="Q15" s="1934"/>
      <c r="R15" s="1934"/>
      <c r="S15" s="1935"/>
      <c r="T15" s="1668"/>
      <c r="U15" s="1669"/>
      <c r="V15" s="1670"/>
      <c r="W15" s="1995"/>
      <c r="X15" s="1996"/>
      <c r="Y15" s="949">
        <f>SUM(Y16:Y21)</f>
        <v>30000</v>
      </c>
      <c r="Z15" s="950">
        <f>SUM(Z16:Z21)</f>
        <v>30000</v>
      </c>
    </row>
    <row r="16" spans="1:26" ht="11.9" customHeight="1" x14ac:dyDescent="0.3">
      <c r="A16" s="1586"/>
      <c r="B16" s="1964" t="s">
        <v>903</v>
      </c>
      <c r="C16" s="1988" t="s">
        <v>150</v>
      </c>
      <c r="D16" s="1989"/>
      <c r="E16" s="951"/>
      <c r="F16" s="920"/>
      <c r="G16" s="837">
        <v>100</v>
      </c>
      <c r="H16" s="952">
        <v>10</v>
      </c>
      <c r="I16" s="677"/>
      <c r="J16" s="677"/>
      <c r="K16" s="677"/>
      <c r="L16" s="677"/>
      <c r="M16" s="677"/>
      <c r="N16" s="677"/>
      <c r="O16" s="667"/>
      <c r="P16" s="667"/>
      <c r="Q16" s="667"/>
      <c r="R16" s="667"/>
      <c r="S16" s="667"/>
      <c r="T16" s="668"/>
      <c r="U16" s="668"/>
      <c r="V16" s="668"/>
      <c r="W16" s="666"/>
      <c r="X16" s="666"/>
      <c r="Y16" s="853">
        <v>5000</v>
      </c>
      <c r="Z16" s="850">
        <v>5000</v>
      </c>
    </row>
    <row r="17" spans="1:26" ht="18.5" customHeight="1" x14ac:dyDescent="0.3">
      <c r="A17" s="1586"/>
      <c r="B17" s="1964"/>
      <c r="C17" s="1988" t="s">
        <v>316</v>
      </c>
      <c r="D17" s="1989"/>
      <c r="E17" s="951"/>
      <c r="F17" s="920"/>
      <c r="G17" s="837">
        <v>100</v>
      </c>
      <c r="H17" s="952">
        <v>10</v>
      </c>
      <c r="I17" s="677"/>
      <c r="J17" s="677"/>
      <c r="K17" s="677"/>
      <c r="L17" s="677"/>
      <c r="M17" s="677"/>
      <c r="N17" s="677"/>
      <c r="O17" s="667"/>
      <c r="P17" s="667"/>
      <c r="Q17" s="667"/>
      <c r="R17" s="667"/>
      <c r="S17" s="667"/>
      <c r="T17" s="668"/>
      <c r="U17" s="668"/>
      <c r="V17" s="668"/>
      <c r="W17" s="666"/>
      <c r="X17" s="666"/>
      <c r="Y17" s="853">
        <v>5000</v>
      </c>
      <c r="Z17" s="850">
        <v>5000</v>
      </c>
    </row>
    <row r="18" spans="1:26" ht="18.5" customHeight="1" x14ac:dyDescent="0.3">
      <c r="A18" s="1586"/>
      <c r="B18" s="1964"/>
      <c r="C18" s="1988" t="s">
        <v>320</v>
      </c>
      <c r="D18" s="1989"/>
      <c r="E18" s="951"/>
      <c r="F18" s="920"/>
      <c r="G18" s="837">
        <v>100</v>
      </c>
      <c r="H18" s="952">
        <v>20</v>
      </c>
      <c r="I18" s="677"/>
      <c r="J18" s="677"/>
      <c r="K18" s="677"/>
      <c r="L18" s="677"/>
      <c r="M18" s="677"/>
      <c r="N18" s="677"/>
      <c r="O18" s="667"/>
      <c r="P18" s="667"/>
      <c r="Q18" s="667"/>
      <c r="R18" s="667"/>
      <c r="S18" s="667"/>
      <c r="T18" s="668"/>
      <c r="U18" s="668"/>
      <c r="V18" s="668"/>
      <c r="W18" s="666"/>
      <c r="X18" s="666"/>
      <c r="Y18" s="853">
        <v>5000</v>
      </c>
      <c r="Z18" s="850">
        <v>5000</v>
      </c>
    </row>
    <row r="19" spans="1:26" ht="17.25" customHeight="1" x14ac:dyDescent="0.3">
      <c r="A19" s="1586"/>
      <c r="B19" s="1964"/>
      <c r="C19" s="1988" t="s">
        <v>228</v>
      </c>
      <c r="D19" s="1989"/>
      <c r="E19" s="951"/>
      <c r="F19" s="920"/>
      <c r="G19" s="837">
        <v>100</v>
      </c>
      <c r="H19" s="952">
        <v>30</v>
      </c>
      <c r="I19" s="677"/>
      <c r="J19" s="677"/>
      <c r="K19" s="677"/>
      <c r="L19" s="677"/>
      <c r="M19" s="677"/>
      <c r="N19" s="677"/>
      <c r="O19" s="667"/>
      <c r="P19" s="667"/>
      <c r="Q19" s="667"/>
      <c r="R19" s="667"/>
      <c r="S19" s="667"/>
      <c r="T19" s="668"/>
      <c r="U19" s="668"/>
      <c r="V19" s="668"/>
      <c r="W19" s="666"/>
      <c r="X19" s="666"/>
      <c r="Y19" s="853">
        <v>5000</v>
      </c>
      <c r="Z19" s="850">
        <v>5000</v>
      </c>
    </row>
    <row r="20" spans="1:26" ht="11.9" customHeight="1" x14ac:dyDescent="0.3">
      <c r="A20" s="1586"/>
      <c r="B20" s="1964"/>
      <c r="C20" s="1988" t="s">
        <v>227</v>
      </c>
      <c r="D20" s="1989"/>
      <c r="E20" s="951"/>
      <c r="F20" s="920"/>
      <c r="G20" s="837">
        <v>50</v>
      </c>
      <c r="H20" s="952">
        <v>20</v>
      </c>
      <c r="I20" s="677"/>
      <c r="J20" s="677"/>
      <c r="K20" s="677"/>
      <c r="L20" s="677"/>
      <c r="M20" s="677"/>
      <c r="N20" s="677"/>
      <c r="O20" s="667"/>
      <c r="P20" s="667"/>
      <c r="Q20" s="667"/>
      <c r="R20" s="667"/>
      <c r="S20" s="667"/>
      <c r="T20" s="668"/>
      <c r="U20" s="668"/>
      <c r="V20" s="668"/>
      <c r="W20" s="666"/>
      <c r="X20" s="666"/>
      <c r="Y20" s="853">
        <v>5000</v>
      </c>
      <c r="Z20" s="850">
        <v>5000</v>
      </c>
    </row>
    <row r="21" spans="1:26" ht="11.9" customHeight="1" x14ac:dyDescent="0.3">
      <c r="A21" s="1586"/>
      <c r="B21" s="1964"/>
      <c r="C21" s="1988" t="s">
        <v>318</v>
      </c>
      <c r="D21" s="1989"/>
      <c r="E21" s="951"/>
      <c r="F21" s="920"/>
      <c r="G21" s="837">
        <v>50</v>
      </c>
      <c r="H21" s="952">
        <v>5</v>
      </c>
      <c r="I21" s="677"/>
      <c r="J21" s="677"/>
      <c r="K21" s="677"/>
      <c r="L21" s="677"/>
      <c r="M21" s="677"/>
      <c r="N21" s="677"/>
      <c r="O21" s="667"/>
      <c r="P21" s="667"/>
      <c r="Q21" s="667"/>
      <c r="R21" s="667"/>
      <c r="S21" s="667"/>
      <c r="T21" s="668"/>
      <c r="U21" s="668"/>
      <c r="V21" s="668"/>
      <c r="W21" s="666"/>
      <c r="X21" s="666"/>
      <c r="Y21" s="853">
        <v>5000</v>
      </c>
      <c r="Z21" s="850">
        <v>5000</v>
      </c>
    </row>
    <row r="22" spans="1:26" ht="11.9" customHeight="1" x14ac:dyDescent="0.3">
      <c r="A22" s="1586"/>
      <c r="B22" s="960">
        <f>'0-Eingabewerte'!B134</f>
        <v>60</v>
      </c>
      <c r="C22" s="945"/>
      <c r="D22" s="946"/>
      <c r="E22" s="953"/>
      <c r="F22" s="1045">
        <f>1/100*(H23*F23+H24*F24+H25*F25+H26*F26+H27*F27+H28*F28)</f>
        <v>0</v>
      </c>
      <c r="G22" s="954">
        <f>SUM(G23:G28)</f>
        <v>500</v>
      </c>
      <c r="H22" s="954">
        <f>SUM(H23:H28)</f>
        <v>95</v>
      </c>
      <c r="I22" s="955"/>
      <c r="J22" s="955"/>
      <c r="K22" s="956"/>
      <c r="L22" s="956"/>
      <c r="M22" s="955"/>
      <c r="N22" s="955"/>
      <c r="O22" s="955"/>
      <c r="P22" s="955"/>
      <c r="Q22" s="955"/>
      <c r="R22" s="955"/>
      <c r="S22" s="955"/>
      <c r="T22" s="955"/>
      <c r="U22" s="955"/>
      <c r="V22" s="955"/>
      <c r="W22" s="955"/>
      <c r="X22" s="955"/>
      <c r="Y22" s="949">
        <f>SUM(Y23:Y28)</f>
        <v>30000</v>
      </c>
      <c r="Z22" s="957">
        <f>SUM(Z23:Z28)</f>
        <v>30000</v>
      </c>
    </row>
    <row r="23" spans="1:26" ht="11.9" customHeight="1" x14ac:dyDescent="0.3">
      <c r="A23" s="1586"/>
      <c r="B23" s="1701" t="s">
        <v>904</v>
      </c>
      <c r="C23" s="1968" t="s">
        <v>150</v>
      </c>
      <c r="D23" s="1969"/>
      <c r="E23" s="958"/>
      <c r="F23" s="910"/>
      <c r="G23" s="837">
        <v>100</v>
      </c>
      <c r="H23" s="959">
        <v>10</v>
      </c>
      <c r="I23" s="677"/>
      <c r="J23" s="677"/>
      <c r="K23" s="677"/>
      <c r="L23" s="677"/>
      <c r="M23" s="677"/>
      <c r="N23" s="677"/>
      <c r="O23" s="667"/>
      <c r="P23" s="667"/>
      <c r="Q23" s="667"/>
      <c r="R23" s="667"/>
      <c r="S23" s="667"/>
      <c r="T23" s="668"/>
      <c r="U23" s="668"/>
      <c r="V23" s="668"/>
      <c r="W23" s="666"/>
      <c r="X23" s="666"/>
      <c r="Y23" s="854">
        <v>5000</v>
      </c>
      <c r="Z23" s="678">
        <v>5000</v>
      </c>
    </row>
    <row r="24" spans="1:26" ht="18.5" customHeight="1" x14ac:dyDescent="0.3">
      <c r="A24" s="1586"/>
      <c r="B24" s="1701"/>
      <c r="C24" s="1968" t="s">
        <v>316</v>
      </c>
      <c r="D24" s="1969"/>
      <c r="E24" s="958"/>
      <c r="F24" s="910"/>
      <c r="G24" s="837">
        <v>100</v>
      </c>
      <c r="H24" s="959">
        <v>10</v>
      </c>
      <c r="I24" s="677"/>
      <c r="J24" s="677"/>
      <c r="K24" s="677"/>
      <c r="L24" s="677"/>
      <c r="M24" s="677"/>
      <c r="N24" s="677"/>
      <c r="O24" s="667"/>
      <c r="P24" s="667"/>
      <c r="Q24" s="667"/>
      <c r="R24" s="667"/>
      <c r="S24" s="667"/>
      <c r="T24" s="668"/>
      <c r="U24" s="668"/>
      <c r="V24" s="668"/>
      <c r="W24" s="666"/>
      <c r="X24" s="666"/>
      <c r="Y24" s="854">
        <v>5000</v>
      </c>
      <c r="Z24" s="678">
        <v>5000</v>
      </c>
    </row>
    <row r="25" spans="1:26" ht="11.9" customHeight="1" x14ac:dyDescent="0.3">
      <c r="A25" s="1586"/>
      <c r="B25" s="1701"/>
      <c r="C25" s="1968" t="s">
        <v>317</v>
      </c>
      <c r="D25" s="1969"/>
      <c r="E25" s="958"/>
      <c r="F25" s="910"/>
      <c r="G25" s="837">
        <v>100</v>
      </c>
      <c r="H25" s="959">
        <v>20</v>
      </c>
      <c r="I25" s="677"/>
      <c r="J25" s="677"/>
      <c r="K25" s="677"/>
      <c r="L25" s="677"/>
      <c r="M25" s="677"/>
      <c r="N25" s="677"/>
      <c r="O25" s="667"/>
      <c r="P25" s="667"/>
      <c r="Q25" s="667"/>
      <c r="R25" s="667"/>
      <c r="S25" s="667"/>
      <c r="T25" s="668"/>
      <c r="U25" s="668"/>
      <c r="V25" s="668"/>
      <c r="W25" s="666"/>
      <c r="X25" s="666"/>
      <c r="Y25" s="854">
        <v>5000</v>
      </c>
      <c r="Z25" s="678">
        <v>5000</v>
      </c>
    </row>
    <row r="26" spans="1:26" ht="11.9" customHeight="1" x14ac:dyDescent="0.3">
      <c r="A26" s="1586"/>
      <c r="B26" s="1701"/>
      <c r="C26" s="1968" t="s">
        <v>226</v>
      </c>
      <c r="D26" s="1969"/>
      <c r="E26" s="958"/>
      <c r="F26" s="910"/>
      <c r="G26" s="837">
        <v>100</v>
      </c>
      <c r="H26" s="959">
        <v>30</v>
      </c>
      <c r="I26" s="677"/>
      <c r="J26" s="677"/>
      <c r="K26" s="677"/>
      <c r="L26" s="677"/>
      <c r="M26" s="677"/>
      <c r="N26" s="677"/>
      <c r="O26" s="667"/>
      <c r="P26" s="667"/>
      <c r="Q26" s="667"/>
      <c r="R26" s="667"/>
      <c r="S26" s="667"/>
      <c r="T26" s="668"/>
      <c r="U26" s="668"/>
      <c r="V26" s="668"/>
      <c r="W26" s="666"/>
      <c r="X26" s="666"/>
      <c r="Y26" s="854">
        <v>5000</v>
      </c>
      <c r="Z26" s="678">
        <v>5000</v>
      </c>
    </row>
    <row r="27" spans="1:26" ht="11.9" customHeight="1" x14ac:dyDescent="0.3">
      <c r="A27" s="1586"/>
      <c r="B27" s="1701"/>
      <c r="C27" s="1968" t="s">
        <v>225</v>
      </c>
      <c r="D27" s="1969"/>
      <c r="E27" s="958"/>
      <c r="F27" s="910"/>
      <c r="G27" s="837">
        <v>50</v>
      </c>
      <c r="H27" s="959">
        <v>20</v>
      </c>
      <c r="I27" s="677"/>
      <c r="J27" s="677"/>
      <c r="K27" s="677"/>
      <c r="L27" s="677"/>
      <c r="M27" s="677"/>
      <c r="N27" s="677"/>
      <c r="O27" s="667"/>
      <c r="P27" s="667"/>
      <c r="Q27" s="667"/>
      <c r="R27" s="667"/>
      <c r="S27" s="667"/>
      <c r="T27" s="668"/>
      <c r="U27" s="668"/>
      <c r="V27" s="668"/>
      <c r="W27" s="666"/>
      <c r="X27" s="666"/>
      <c r="Y27" s="854">
        <v>5000</v>
      </c>
      <c r="Z27" s="678">
        <v>5000</v>
      </c>
    </row>
    <row r="28" spans="1:26" ht="16.75" customHeight="1" x14ac:dyDescent="0.3">
      <c r="A28" s="1586"/>
      <c r="B28" s="1701"/>
      <c r="C28" s="1997" t="s">
        <v>608</v>
      </c>
      <c r="D28" s="1998"/>
      <c r="E28" s="958"/>
      <c r="F28" s="910"/>
      <c r="G28" s="837">
        <v>50</v>
      </c>
      <c r="H28" s="959">
        <v>5</v>
      </c>
      <c r="I28" s="677"/>
      <c r="J28" s="677"/>
      <c r="K28" s="677"/>
      <c r="L28" s="677"/>
      <c r="M28" s="677"/>
      <c r="N28" s="677"/>
      <c r="O28" s="667"/>
      <c r="P28" s="667"/>
      <c r="Q28" s="667"/>
      <c r="R28" s="667"/>
      <c r="S28" s="667"/>
      <c r="T28" s="668"/>
      <c r="U28" s="668"/>
      <c r="V28" s="668"/>
      <c r="W28" s="666"/>
      <c r="X28" s="666"/>
      <c r="Y28" s="854">
        <v>5000</v>
      </c>
      <c r="Z28" s="678">
        <v>5000</v>
      </c>
    </row>
    <row r="29" spans="1:26" ht="11.9" customHeight="1" x14ac:dyDescent="0.3">
      <c r="A29" s="1586"/>
      <c r="B29" s="960">
        <f>'0-Eingabewerte'!B141</f>
        <v>63</v>
      </c>
      <c r="C29" s="945"/>
      <c r="D29" s="946"/>
      <c r="E29" s="953"/>
      <c r="F29" s="1045">
        <f>1/100*(H30*F30+H31*F31+H32*F32+H33*F33+H34*F34+H35*F35+F36*H36)</f>
        <v>0</v>
      </c>
      <c r="G29" s="893">
        <f>SUM(G30:G36)</f>
        <v>475</v>
      </c>
      <c r="H29" s="954">
        <f>SUM(H30:H36)</f>
        <v>95</v>
      </c>
      <c r="I29" s="961"/>
      <c r="J29" s="962"/>
      <c r="K29" s="963"/>
      <c r="L29" s="963"/>
      <c r="M29" s="963"/>
      <c r="N29" s="964"/>
      <c r="O29" s="962"/>
      <c r="P29" s="963"/>
      <c r="Q29" s="963"/>
      <c r="R29" s="963"/>
      <c r="S29" s="964"/>
      <c r="T29" s="962"/>
      <c r="U29" s="963"/>
      <c r="V29" s="963"/>
      <c r="W29" s="963"/>
      <c r="X29" s="964"/>
      <c r="Y29" s="949">
        <f>SUM(Y30:Y36)</f>
        <v>35000</v>
      </c>
      <c r="Z29" s="965"/>
    </row>
    <row r="30" spans="1:26" ht="11.9" customHeight="1" x14ac:dyDescent="0.3">
      <c r="A30" s="1586"/>
      <c r="B30" s="1705" t="s">
        <v>960</v>
      </c>
      <c r="C30" s="1637" t="s">
        <v>376</v>
      </c>
      <c r="D30" s="1638"/>
      <c r="E30" s="966"/>
      <c r="F30" s="920"/>
      <c r="G30" s="837">
        <v>100</v>
      </c>
      <c r="H30" s="952">
        <v>10</v>
      </c>
      <c r="I30" s="677"/>
      <c r="J30" s="677"/>
      <c r="K30" s="677"/>
      <c r="L30" s="677"/>
      <c r="M30" s="677"/>
      <c r="N30" s="677"/>
      <c r="O30" s="667"/>
      <c r="P30" s="667"/>
      <c r="Q30" s="667"/>
      <c r="R30" s="667"/>
      <c r="S30" s="667"/>
      <c r="T30" s="668"/>
      <c r="U30" s="668"/>
      <c r="V30" s="668"/>
      <c r="W30" s="666"/>
      <c r="X30" s="666"/>
      <c r="Y30" s="853">
        <v>5000</v>
      </c>
      <c r="Z30" s="967"/>
    </row>
    <row r="31" spans="1:26" ht="11.9" customHeight="1" x14ac:dyDescent="0.3">
      <c r="A31" s="1586"/>
      <c r="B31" s="1705"/>
      <c r="C31" s="1637" t="s">
        <v>609</v>
      </c>
      <c r="D31" s="1638"/>
      <c r="E31" s="966"/>
      <c r="F31" s="920"/>
      <c r="G31" s="837">
        <v>100</v>
      </c>
      <c r="H31" s="952">
        <v>10</v>
      </c>
      <c r="I31" s="677"/>
      <c r="J31" s="677"/>
      <c r="K31" s="677"/>
      <c r="L31" s="677"/>
      <c r="M31" s="677"/>
      <c r="N31" s="677"/>
      <c r="O31" s="667"/>
      <c r="P31" s="667"/>
      <c r="Q31" s="667"/>
      <c r="R31" s="667"/>
      <c r="S31" s="667"/>
      <c r="T31" s="668"/>
      <c r="U31" s="668"/>
      <c r="V31" s="668"/>
      <c r="W31" s="666"/>
      <c r="X31" s="666"/>
      <c r="Y31" s="853">
        <v>5000</v>
      </c>
      <c r="Z31" s="967"/>
    </row>
    <row r="32" spans="1:26" ht="11.9" customHeight="1" x14ac:dyDescent="0.3">
      <c r="A32" s="1586"/>
      <c r="B32" s="1705"/>
      <c r="C32" s="1637" t="s">
        <v>182</v>
      </c>
      <c r="D32" s="1638"/>
      <c r="E32" s="966"/>
      <c r="F32" s="920"/>
      <c r="G32" s="837">
        <v>100</v>
      </c>
      <c r="H32" s="952">
        <v>20</v>
      </c>
      <c r="I32" s="677"/>
      <c r="J32" s="677"/>
      <c r="K32" s="677"/>
      <c r="L32" s="677"/>
      <c r="M32" s="677"/>
      <c r="N32" s="677"/>
      <c r="O32" s="667"/>
      <c r="P32" s="667"/>
      <c r="Q32" s="667"/>
      <c r="R32" s="667"/>
      <c r="S32" s="667"/>
      <c r="T32" s="668"/>
      <c r="U32" s="668"/>
      <c r="V32" s="668"/>
      <c r="W32" s="666"/>
      <c r="X32" s="666"/>
      <c r="Y32" s="853">
        <v>5000</v>
      </c>
      <c r="Z32" s="968" t="s">
        <v>610</v>
      </c>
    </row>
    <row r="33" spans="1:26" ht="11.9" customHeight="1" x14ac:dyDescent="0.3">
      <c r="A33" s="1586"/>
      <c r="B33" s="1705"/>
      <c r="C33" s="1621" t="s">
        <v>181</v>
      </c>
      <c r="D33" s="1622"/>
      <c r="E33" s="966"/>
      <c r="F33" s="920"/>
      <c r="G33" s="837">
        <v>25</v>
      </c>
      <c r="H33" s="952">
        <v>30</v>
      </c>
      <c r="I33" s="677"/>
      <c r="J33" s="677"/>
      <c r="K33" s="677"/>
      <c r="L33" s="677"/>
      <c r="M33" s="677"/>
      <c r="N33" s="677"/>
      <c r="O33" s="667"/>
      <c r="P33" s="667"/>
      <c r="Q33" s="667"/>
      <c r="R33" s="667"/>
      <c r="S33" s="667"/>
      <c r="T33" s="668"/>
      <c r="U33" s="668"/>
      <c r="V33" s="668"/>
      <c r="W33" s="666"/>
      <c r="X33" s="666"/>
      <c r="Y33" s="853">
        <v>5000</v>
      </c>
      <c r="Z33" s="967"/>
    </row>
    <row r="34" spans="1:26" ht="11.9" customHeight="1" x14ac:dyDescent="0.3">
      <c r="A34" s="1586"/>
      <c r="B34" s="1705"/>
      <c r="C34" s="1621" t="s">
        <v>158</v>
      </c>
      <c r="D34" s="1622"/>
      <c r="E34" s="966"/>
      <c r="F34" s="920"/>
      <c r="G34" s="837">
        <v>50</v>
      </c>
      <c r="H34" s="952">
        <v>15</v>
      </c>
      <c r="I34" s="677"/>
      <c r="J34" s="677"/>
      <c r="K34" s="677"/>
      <c r="L34" s="677"/>
      <c r="M34" s="677"/>
      <c r="N34" s="677"/>
      <c r="O34" s="667"/>
      <c r="P34" s="667"/>
      <c r="Q34" s="667"/>
      <c r="R34" s="667"/>
      <c r="S34" s="667"/>
      <c r="T34" s="668"/>
      <c r="U34" s="668"/>
      <c r="V34" s="668"/>
      <c r="W34" s="666"/>
      <c r="X34" s="666"/>
      <c r="Y34" s="853">
        <v>5000</v>
      </c>
      <c r="Z34" s="967"/>
    </row>
    <row r="35" spans="1:26" ht="12.65" customHeight="1" x14ac:dyDescent="0.3">
      <c r="A35" s="1586"/>
      <c r="B35" s="1705"/>
      <c r="C35" s="1621" t="s">
        <v>159</v>
      </c>
      <c r="D35" s="1622"/>
      <c r="E35" s="966"/>
      <c r="F35" s="920"/>
      <c r="G35" s="837">
        <v>50</v>
      </c>
      <c r="H35" s="952">
        <v>5</v>
      </c>
      <c r="I35" s="677"/>
      <c r="J35" s="677"/>
      <c r="K35" s="677"/>
      <c r="L35" s="677"/>
      <c r="M35" s="677"/>
      <c r="N35" s="677"/>
      <c r="O35" s="667"/>
      <c r="P35" s="667"/>
      <c r="Q35" s="667"/>
      <c r="R35" s="667"/>
      <c r="S35" s="667"/>
      <c r="T35" s="668"/>
      <c r="U35" s="668"/>
      <c r="V35" s="668"/>
      <c r="W35" s="666"/>
      <c r="X35" s="666"/>
      <c r="Y35" s="853">
        <v>5000</v>
      </c>
      <c r="Z35" s="967"/>
    </row>
    <row r="36" spans="1:26" s="25" customFormat="1" ht="19.25" customHeight="1" x14ac:dyDescent="0.3">
      <c r="A36" s="1586"/>
      <c r="B36" s="1705"/>
      <c r="C36" s="1621" t="s">
        <v>160</v>
      </c>
      <c r="D36" s="1622"/>
      <c r="E36" s="966"/>
      <c r="F36" s="920"/>
      <c r="G36" s="837">
        <v>50</v>
      </c>
      <c r="H36" s="952">
        <v>5</v>
      </c>
      <c r="I36" s="677"/>
      <c r="J36" s="677"/>
      <c r="K36" s="677"/>
      <c r="L36" s="677"/>
      <c r="M36" s="677"/>
      <c r="N36" s="677"/>
      <c r="O36" s="667"/>
      <c r="P36" s="667"/>
      <c r="Q36" s="667"/>
      <c r="R36" s="667"/>
      <c r="S36" s="667"/>
      <c r="T36" s="668"/>
      <c r="U36" s="668"/>
      <c r="V36" s="668"/>
      <c r="W36" s="666"/>
      <c r="X36" s="666"/>
      <c r="Y36" s="853">
        <v>5000</v>
      </c>
      <c r="Z36" s="967"/>
    </row>
    <row r="37" spans="1:26" ht="7.75" customHeight="1" x14ac:dyDescent="0.3">
      <c r="A37" s="1586"/>
      <c r="B37" s="969"/>
      <c r="C37" s="970"/>
      <c r="D37" s="970"/>
      <c r="E37" s="970"/>
      <c r="F37" s="970"/>
      <c r="G37" s="971"/>
      <c r="H37" s="894"/>
      <c r="I37" s="972"/>
      <c r="J37" s="973"/>
      <c r="K37" s="974"/>
      <c r="L37" s="974"/>
      <c r="M37" s="974"/>
      <c r="N37" s="975"/>
      <c r="O37" s="973"/>
      <c r="P37" s="974"/>
      <c r="Q37" s="974"/>
      <c r="R37" s="974"/>
      <c r="S37" s="975"/>
      <c r="T37" s="973"/>
      <c r="U37" s="974"/>
      <c r="V37" s="974"/>
      <c r="W37" s="974"/>
      <c r="X37" s="975"/>
      <c r="Y37" s="671"/>
      <c r="Z37" s="671"/>
    </row>
    <row r="38" spans="1:26" ht="10.75" customHeight="1" x14ac:dyDescent="0.3">
      <c r="A38" s="1586"/>
      <c r="B38" s="1938">
        <f>'0-Eingabewerte'!B120</f>
        <v>55</v>
      </c>
      <c r="C38" s="1951" t="str">
        <f>'0-Eingabewerte'!D120</f>
        <v>Umbau-, Demontage-, Trennbarkeitskonzept</v>
      </c>
      <c r="D38" s="1952"/>
      <c r="E38" s="1952"/>
      <c r="F38" s="1952"/>
      <c r="G38" s="1955" t="str">
        <f>'0-Eingabewerte'!F120</f>
        <v>Konzept (Konstruktion, Innenausbau, Hülle) liegt vor, verifiziert</v>
      </c>
      <c r="H38" s="1955"/>
      <c r="I38" s="1955"/>
      <c r="J38" s="1955"/>
      <c r="K38" s="1955"/>
      <c r="L38" s="1955"/>
      <c r="M38" s="1955"/>
      <c r="N38" s="1955"/>
      <c r="O38" s="1955"/>
      <c r="P38" s="1955"/>
      <c r="Q38" s="1955"/>
      <c r="R38" s="1955"/>
      <c r="S38" s="1955"/>
      <c r="T38" s="1955"/>
      <c r="U38" s="1955"/>
      <c r="V38" s="1956"/>
      <c r="W38" s="1949" t="str">
        <f>'0-Eingabewerte'!G120</f>
        <v>Verweis zu Quelle</v>
      </c>
      <c r="X38" s="1950"/>
      <c r="Y38" s="1950"/>
      <c r="Z38" s="1950"/>
    </row>
    <row r="39" spans="1:26" ht="6.65" customHeight="1" x14ac:dyDescent="0.3">
      <c r="A39" s="1586"/>
      <c r="B39" s="1938"/>
      <c r="C39" s="1953"/>
      <c r="D39" s="1954"/>
      <c r="E39" s="1954"/>
      <c r="F39" s="1954"/>
      <c r="G39" s="1957"/>
      <c r="H39" s="1957"/>
      <c r="I39" s="1957"/>
      <c r="J39" s="1957"/>
      <c r="K39" s="1957"/>
      <c r="L39" s="1957"/>
      <c r="M39" s="1957"/>
      <c r="N39" s="1957"/>
      <c r="O39" s="1957"/>
      <c r="P39" s="1957"/>
      <c r="Q39" s="1957"/>
      <c r="R39" s="1957"/>
      <c r="S39" s="1957"/>
      <c r="T39" s="1957"/>
      <c r="U39" s="1957"/>
      <c r="V39" s="1958"/>
      <c r="W39" s="1965"/>
      <c r="X39" s="1966"/>
      <c r="Y39" s="1966"/>
      <c r="Z39" s="1966"/>
    </row>
    <row r="40" spans="1:26" ht="11.9" customHeight="1" x14ac:dyDescent="0.3">
      <c r="A40" s="1586"/>
      <c r="B40" s="982">
        <f>'0-Eingabewerte'!B125</f>
        <v>59</v>
      </c>
      <c r="C40" s="1983" t="str">
        <f>'0-Eingabewerte'!D125</f>
        <v>Daten zu Produktleistung, Referenznutzungsdauer, Wartung, Reparatur, Störfallrisiken, sichere Nutzung liegen für alle Bauteile vor*</v>
      </c>
      <c r="D40" s="1984"/>
      <c r="E40" s="1984"/>
      <c r="F40" s="1984"/>
      <c r="G40" s="1984"/>
      <c r="H40" s="1984"/>
      <c r="I40" s="1984"/>
      <c r="J40" s="1984"/>
      <c r="K40" s="1984"/>
      <c r="L40" s="1984"/>
      <c r="M40" s="1984"/>
      <c r="N40" s="1984"/>
      <c r="O40" s="1984"/>
      <c r="P40" s="1984"/>
      <c r="Q40" s="1984"/>
      <c r="R40" s="1984"/>
      <c r="S40" s="1984"/>
      <c r="T40" s="1984"/>
      <c r="U40" s="1984"/>
      <c r="V40" s="1984"/>
      <c r="W40" s="1985" t="str">
        <f>'0-Eingabewerte'!F125</f>
        <v>vollständig, teilweise, nicht vorhanden</v>
      </c>
      <c r="X40" s="1985"/>
      <c r="Y40" s="1985"/>
      <c r="Z40" s="1985"/>
    </row>
    <row r="41" spans="1:26" ht="13.25" customHeight="1" x14ac:dyDescent="0.3">
      <c r="A41" s="1586"/>
      <c r="B41" s="982">
        <f>'0-Eingabewerte'!B134</f>
        <v>60</v>
      </c>
      <c r="C41" s="983" t="str">
        <f>'0-Eingabewerte'!D134</f>
        <v xml:space="preserve">Werkstoffliche Trennbarkeit
</v>
      </c>
      <c r="D41" s="984"/>
      <c r="E41" s="984"/>
      <c r="F41" s="985"/>
      <c r="G41" s="1959" t="str">
        <f>'0-Eingabewerte'!F134</f>
        <v>ermittelbar: überwiegend gut</v>
      </c>
      <c r="H41" s="1959"/>
      <c r="I41" s="1959"/>
      <c r="J41" s="1959"/>
      <c r="K41" s="1959"/>
      <c r="L41" s="1959"/>
      <c r="M41" s="1959"/>
      <c r="N41" s="1959"/>
      <c r="O41" s="1959"/>
      <c r="P41" s="1959"/>
      <c r="Q41" s="1959"/>
      <c r="R41" s="1959"/>
      <c r="S41" s="1959"/>
      <c r="T41" s="1959"/>
      <c r="U41" s="1959"/>
      <c r="V41" s="1960"/>
      <c r="W41" s="1949" t="str">
        <f>'0-Eingabewerte'!G134</f>
        <v>Verweis zu Quelle</v>
      </c>
      <c r="X41" s="1950"/>
      <c r="Y41" s="1950"/>
      <c r="Z41" s="1950"/>
    </row>
    <row r="42" spans="1:26" ht="11.9" customHeight="1" x14ac:dyDescent="0.3">
      <c r="A42" s="1586"/>
      <c r="B42" s="982">
        <f>'0-Eingabewerte'!B139</f>
        <v>61</v>
      </c>
      <c r="C42" s="983" t="str">
        <f>'0-Eingabewerte'!D139</f>
        <v>Trennbare Masse*:</v>
      </c>
      <c r="D42" s="984"/>
      <c r="E42" s="984"/>
      <c r="F42" s="985"/>
      <c r="G42" s="1955">
        <f>'0-Eingabewerte'!F139</f>
        <v>50</v>
      </c>
      <c r="H42" s="1955"/>
      <c r="I42" s="1955"/>
      <c r="J42" s="1955"/>
      <c r="K42" s="1955"/>
      <c r="L42" s="1955"/>
      <c r="M42" s="1955"/>
      <c r="N42" s="1955"/>
      <c r="O42" s="1955"/>
      <c r="P42" s="1955"/>
      <c r="Q42" s="1955"/>
      <c r="R42" s="1955"/>
      <c r="S42" s="1955"/>
      <c r="T42" s="1955"/>
      <c r="U42" s="1955"/>
      <c r="V42" s="1956"/>
      <c r="W42" s="1949" t="str">
        <f>'0-Eingabewerte'!G139</f>
        <v>[Masse-%]</v>
      </c>
      <c r="X42" s="1950"/>
      <c r="Y42" s="1950"/>
      <c r="Z42" s="1950"/>
    </row>
    <row r="43" spans="1:26" ht="6.65" customHeight="1" x14ac:dyDescent="0.3">
      <c r="A43" s="1586"/>
      <c r="B43" s="977"/>
      <c r="C43" s="978"/>
      <c r="D43" s="930"/>
      <c r="E43" s="930"/>
      <c r="F43" s="979"/>
      <c r="G43" s="980"/>
      <c r="H43" s="980"/>
      <c r="I43" s="980"/>
      <c r="J43" s="980"/>
      <c r="K43" s="980"/>
      <c r="L43" s="980"/>
      <c r="M43" s="980"/>
      <c r="N43" s="980"/>
      <c r="O43" s="980"/>
      <c r="P43" s="980"/>
      <c r="Q43" s="980"/>
      <c r="R43" s="980"/>
      <c r="S43" s="980"/>
      <c r="T43" s="980"/>
      <c r="U43" s="980"/>
      <c r="V43" s="980"/>
      <c r="W43" s="981"/>
      <c r="X43" s="981"/>
      <c r="Y43" s="981"/>
      <c r="Z43" s="981"/>
    </row>
    <row r="44" spans="1:26" ht="11.9" customHeight="1" x14ac:dyDescent="0.3">
      <c r="A44" s="1586"/>
      <c r="B44" s="1033">
        <f>'0-Eingabewerte'!B144</f>
        <v>64</v>
      </c>
      <c r="C44" s="1034" t="str">
        <f>'0-Eingabewerte'!D144</f>
        <v>Produkte mit langer Lebensdauer*</v>
      </c>
      <c r="D44" s="1035"/>
      <c r="E44" s="1035"/>
      <c r="F44" s="1036"/>
      <c r="G44" s="1976" t="str">
        <f>'0-Eingabewerte'!F144</f>
        <v>Ja / Nein</v>
      </c>
      <c r="H44" s="1976"/>
      <c r="I44" s="1976"/>
      <c r="J44" s="1976"/>
      <c r="K44" s="1976"/>
      <c r="L44" s="1976"/>
      <c r="M44" s="1976"/>
      <c r="N44" s="1976"/>
      <c r="O44" s="1976"/>
      <c r="P44" s="1976"/>
      <c r="Q44" s="1976"/>
      <c r="R44" s="1976"/>
      <c r="S44" s="1976"/>
      <c r="T44" s="1976"/>
      <c r="U44" s="1976"/>
      <c r="V44" s="1977"/>
      <c r="W44" s="1978" t="str">
        <f>'0-Eingabewerte'!G144</f>
        <v>Verweis zu Quelle</v>
      </c>
      <c r="X44" s="1979"/>
      <c r="Y44" s="1979"/>
      <c r="Z44" s="1979"/>
    </row>
    <row r="45" spans="1:26" ht="11.9" customHeight="1" x14ac:dyDescent="0.3">
      <c r="A45" s="1586"/>
      <c r="B45" s="1033">
        <f>'0-Eingabewerte'!B148</f>
        <v>66</v>
      </c>
      <c r="C45" s="1034" t="str">
        <f>'0-Eingabewerte'!D148</f>
        <v>Quantitative Zirkularitätsbewertung Nachnutzungsphasen (post-use)*</v>
      </c>
      <c r="D45" s="1035"/>
      <c r="E45" s="1035"/>
      <c r="F45" s="1036"/>
      <c r="G45" s="1980" t="str">
        <f>'0-Eingabewerte'!F148</f>
        <v>[WERT]</v>
      </c>
      <c r="H45" s="1981"/>
      <c r="I45" s="1981"/>
      <c r="J45" s="1981"/>
      <c r="K45" s="1981"/>
      <c r="L45" s="1981"/>
      <c r="M45" s="1981"/>
      <c r="N45" s="1981"/>
      <c r="O45" s="1981"/>
      <c r="P45" s="1981"/>
      <c r="Q45" s="1981"/>
      <c r="R45" s="1981"/>
      <c r="S45" s="1981"/>
      <c r="T45" s="1981"/>
      <c r="U45" s="1981"/>
      <c r="V45" s="1982"/>
      <c r="W45" s="1978" t="str">
        <f>'0-Eingabewerte'!G148</f>
        <v>Methode</v>
      </c>
      <c r="X45" s="1979"/>
      <c r="Y45" s="1979"/>
      <c r="Z45" s="1979"/>
    </row>
    <row r="46" spans="1:26" ht="7.75" customHeight="1" x14ac:dyDescent="0.3">
      <c r="A46" s="1586"/>
      <c r="B46" s="977"/>
      <c r="C46" s="978"/>
      <c r="D46" s="930"/>
      <c r="E46" s="930"/>
      <c r="F46" s="979"/>
      <c r="G46" s="979"/>
      <c r="H46" s="980"/>
      <c r="I46" s="980"/>
      <c r="J46" s="980"/>
      <c r="K46" s="980"/>
      <c r="L46" s="980"/>
      <c r="M46" s="980"/>
      <c r="N46" s="980"/>
      <c r="O46" s="980"/>
      <c r="P46" s="980"/>
      <c r="Q46" s="980"/>
      <c r="R46" s="980"/>
      <c r="S46" s="980"/>
      <c r="T46" s="980"/>
      <c r="U46" s="980"/>
      <c r="V46" s="980"/>
      <c r="W46" s="981"/>
      <c r="X46" s="981"/>
      <c r="Y46" s="981"/>
      <c r="Z46" s="981"/>
    </row>
    <row r="47" spans="1:26" ht="14.25" customHeight="1" x14ac:dyDescent="0.3">
      <c r="A47" s="1586"/>
      <c r="B47" s="982">
        <f>'0-Eingabewerte'!B151</f>
        <v>68</v>
      </c>
      <c r="C47" s="983" t="str">
        <f>'0-Eingabewerte'!D151</f>
        <v>Aggregierte Bewertung und Zirkularitäts-Index*</v>
      </c>
      <c r="D47" s="984"/>
      <c r="E47" s="984"/>
      <c r="F47" s="985"/>
      <c r="G47" s="1961" t="str">
        <f>'0-Eingabewerte'!F151</f>
        <v>[WERT]</v>
      </c>
      <c r="H47" s="1961"/>
      <c r="I47" s="1961"/>
      <c r="J47" s="1961"/>
      <c r="K47" s="1961"/>
      <c r="L47" s="1961"/>
      <c r="M47" s="1961"/>
      <c r="N47" s="1961"/>
      <c r="O47" s="1961"/>
      <c r="P47" s="1961"/>
      <c r="Q47" s="1961"/>
      <c r="R47" s="1961"/>
      <c r="S47" s="1961"/>
      <c r="T47" s="1961"/>
      <c r="U47" s="1961"/>
      <c r="V47" s="1962"/>
      <c r="W47" s="1949" t="str">
        <f>'0-Eingabewerte'!G151</f>
        <v>Methode</v>
      </c>
      <c r="X47" s="1950"/>
      <c r="Y47" s="1950"/>
      <c r="Z47" s="1950"/>
    </row>
    <row r="48" spans="1:26" ht="14.25" customHeight="1" x14ac:dyDescent="0.3">
      <c r="A48" s="1586"/>
      <c r="B48" s="982">
        <f>'0-Eingabewerte'!B153</f>
        <v>69</v>
      </c>
      <c r="C48" s="983" t="str">
        <f>'0-Eingabewerte'!D153</f>
        <v>Aggregierte Bewertung und Zirkularitäts-Index* (Methode 2)</v>
      </c>
      <c r="D48" s="984"/>
      <c r="E48" s="984"/>
      <c r="F48" s="985"/>
      <c r="G48" s="1961" t="str">
        <f>'0-Eingabewerte'!F153</f>
        <v>[WERT]</v>
      </c>
      <c r="H48" s="1961"/>
      <c r="I48" s="1961"/>
      <c r="J48" s="1961"/>
      <c r="K48" s="1961"/>
      <c r="L48" s="1961"/>
      <c r="M48" s="1961"/>
      <c r="N48" s="1961"/>
      <c r="O48" s="1961"/>
      <c r="P48" s="1961"/>
      <c r="Q48" s="1961"/>
      <c r="R48" s="1961"/>
      <c r="S48" s="1961"/>
      <c r="T48" s="1961"/>
      <c r="U48" s="1961"/>
      <c r="V48" s="1962"/>
      <c r="W48" s="1949" t="str">
        <f>'0-Eingabewerte'!G153</f>
        <v>Methode 2</v>
      </c>
      <c r="X48" s="1950"/>
      <c r="Y48" s="1950"/>
      <c r="Z48" s="1950"/>
    </row>
    <row r="49" spans="1:26" ht="14.25" customHeight="1" x14ac:dyDescent="0.3">
      <c r="A49" s="1586"/>
      <c r="B49" s="982">
        <f>'0-Eingabewerte'!B154</f>
        <v>70</v>
      </c>
      <c r="C49" s="983" t="str">
        <f>'0-Eingabewerte'!D154</f>
        <v>Aggregierte Bewertung und Zirkularitäts-Index* (Methode 3)</v>
      </c>
      <c r="D49" s="984"/>
      <c r="E49" s="984"/>
      <c r="F49" s="985"/>
      <c r="G49" s="1961" t="str">
        <f>'0-Eingabewerte'!F154</f>
        <v>[WERT]</v>
      </c>
      <c r="H49" s="1961"/>
      <c r="I49" s="1961"/>
      <c r="J49" s="1961"/>
      <c r="K49" s="1961"/>
      <c r="L49" s="1961"/>
      <c r="M49" s="1961"/>
      <c r="N49" s="1961"/>
      <c r="O49" s="1961"/>
      <c r="P49" s="1961"/>
      <c r="Q49" s="1961"/>
      <c r="R49" s="1961"/>
      <c r="S49" s="1961"/>
      <c r="T49" s="1961"/>
      <c r="U49" s="1961"/>
      <c r="V49" s="1962"/>
      <c r="W49" s="1949" t="str">
        <f>'0-Eingabewerte'!G154</f>
        <v>Methode 3</v>
      </c>
      <c r="X49" s="1950"/>
      <c r="Y49" s="1950"/>
      <c r="Z49" s="1950"/>
    </row>
    <row r="50" spans="1:26" ht="9.5" customHeight="1" x14ac:dyDescent="0.3">
      <c r="A50" s="1586"/>
      <c r="B50" s="976"/>
      <c r="C50" s="986"/>
      <c r="D50" s="987"/>
      <c r="E50" s="987"/>
      <c r="F50" s="987"/>
      <c r="G50" s="987"/>
      <c r="H50" s="987"/>
      <c r="I50" s="987"/>
      <c r="J50" s="987"/>
      <c r="K50" s="987"/>
      <c r="L50" s="987"/>
      <c r="M50" s="987"/>
      <c r="N50" s="987"/>
      <c r="O50" s="987"/>
      <c r="P50" s="987"/>
      <c r="Q50" s="987"/>
      <c r="R50" s="987"/>
      <c r="S50" s="987"/>
      <c r="T50" s="987"/>
      <c r="U50" s="987"/>
      <c r="V50" s="987"/>
      <c r="W50" s="987"/>
      <c r="X50" s="987"/>
      <c r="Y50" s="987"/>
      <c r="Z50" s="988"/>
    </row>
    <row r="51" spans="1:26" ht="11.9" customHeight="1" x14ac:dyDescent="0.3">
      <c r="A51" s="1586"/>
      <c r="B51" s="1705" t="s">
        <v>384</v>
      </c>
      <c r="C51" s="1943" t="s">
        <v>388</v>
      </c>
      <c r="D51" s="1944"/>
      <c r="E51" s="1944"/>
      <c r="F51" s="1944"/>
      <c r="G51" s="1944"/>
      <c r="H51" s="1944"/>
      <c r="I51" s="1944"/>
      <c r="J51" s="1944"/>
      <c r="K51" s="1944"/>
      <c r="L51" s="1944"/>
      <c r="M51" s="1944"/>
      <c r="N51" s="1944"/>
      <c r="O51" s="1944"/>
      <c r="P51" s="1944"/>
      <c r="Q51" s="1944"/>
      <c r="R51" s="1944"/>
      <c r="S51" s="1944"/>
      <c r="T51" s="1944"/>
      <c r="U51" s="1944"/>
      <c r="V51" s="1944"/>
      <c r="W51" s="1944"/>
      <c r="X51" s="1944"/>
      <c r="Y51" s="1944"/>
      <c r="Z51" s="1945"/>
    </row>
    <row r="52" spans="1:26" ht="11.9" customHeight="1" x14ac:dyDescent="0.3">
      <c r="A52" s="1586"/>
      <c r="B52" s="1705"/>
      <c r="C52" s="1946"/>
      <c r="D52" s="1947"/>
      <c r="E52" s="1947"/>
      <c r="F52" s="1947"/>
      <c r="G52" s="1947"/>
      <c r="H52" s="1947"/>
      <c r="I52" s="1947"/>
      <c r="J52" s="1947"/>
      <c r="K52" s="1947"/>
      <c r="L52" s="1947"/>
      <c r="M52" s="1947"/>
      <c r="N52" s="1947"/>
      <c r="O52" s="1947"/>
      <c r="P52" s="1947"/>
      <c r="Q52" s="1947"/>
      <c r="R52" s="1947"/>
      <c r="S52" s="1947"/>
      <c r="T52" s="1947"/>
      <c r="U52" s="1947"/>
      <c r="V52" s="1947"/>
      <c r="W52" s="1947"/>
      <c r="X52" s="1947"/>
      <c r="Y52" s="1947"/>
      <c r="Z52" s="1948"/>
    </row>
    <row r="53" spans="1:26" ht="11.9" customHeight="1" x14ac:dyDescent="0.3">
      <c r="A53" s="1586"/>
      <c r="B53" s="1705"/>
      <c r="C53" s="1946"/>
      <c r="D53" s="1947"/>
      <c r="E53" s="1947"/>
      <c r="F53" s="1947"/>
      <c r="G53" s="1947"/>
      <c r="H53" s="1947"/>
      <c r="I53" s="1947"/>
      <c r="J53" s="1947"/>
      <c r="K53" s="1947"/>
      <c r="L53" s="1947"/>
      <c r="M53" s="1947"/>
      <c r="N53" s="1947"/>
      <c r="O53" s="1947"/>
      <c r="P53" s="1947"/>
      <c r="Q53" s="1947"/>
      <c r="R53" s="1947"/>
      <c r="S53" s="1947"/>
      <c r="T53" s="1947"/>
      <c r="U53" s="1947"/>
      <c r="V53" s="1947"/>
      <c r="W53" s="1947"/>
      <c r="X53" s="1947"/>
      <c r="Y53" s="1947"/>
      <c r="Z53" s="1948"/>
    </row>
    <row r="54" spans="1:26" s="25" customFormat="1" ht="10.75" customHeight="1" x14ac:dyDescent="0.3">
      <c r="A54" s="1586"/>
      <c r="B54" s="1705"/>
      <c r="C54" s="1946"/>
      <c r="D54" s="1947"/>
      <c r="E54" s="1947"/>
      <c r="F54" s="1947"/>
      <c r="G54" s="1947"/>
      <c r="H54" s="1947"/>
      <c r="I54" s="1947"/>
      <c r="J54" s="1947"/>
      <c r="K54" s="1947"/>
      <c r="L54" s="1947"/>
      <c r="M54" s="1947"/>
      <c r="N54" s="1947"/>
      <c r="O54" s="1947"/>
      <c r="P54" s="1947"/>
      <c r="Q54" s="1947"/>
      <c r="R54" s="1947"/>
      <c r="S54" s="1947"/>
      <c r="T54" s="1947"/>
      <c r="U54" s="1947"/>
      <c r="V54" s="1947"/>
      <c r="W54" s="1947"/>
      <c r="X54" s="1947"/>
      <c r="Y54" s="1947"/>
      <c r="Z54" s="1948"/>
    </row>
    <row r="55" spans="1:26" ht="9.65" customHeight="1" x14ac:dyDescent="0.3">
      <c r="A55" s="1586"/>
      <c r="B55" s="989"/>
      <c r="C55" s="990"/>
      <c r="D55" s="991"/>
      <c r="E55" s="991"/>
      <c r="F55" s="991"/>
      <c r="G55" s="991"/>
      <c r="H55" s="992"/>
      <c r="I55" s="993"/>
      <c r="J55" s="993"/>
      <c r="K55" s="993"/>
      <c r="L55" s="993"/>
      <c r="M55" s="993"/>
      <c r="N55" s="993"/>
      <c r="O55" s="993"/>
      <c r="P55" s="994"/>
      <c r="Q55" s="994"/>
      <c r="R55" s="994"/>
      <c r="S55" s="994"/>
      <c r="T55" s="993"/>
      <c r="U55" s="993"/>
      <c r="V55" s="993"/>
      <c r="W55" s="993"/>
      <c r="X55" s="993"/>
      <c r="Y55" s="939"/>
      <c r="Z55" s="939"/>
    </row>
    <row r="56" spans="1:26" ht="11.9" customHeight="1" x14ac:dyDescent="0.3">
      <c r="A56" s="1586"/>
      <c r="B56" s="1717" t="s">
        <v>1020</v>
      </c>
      <c r="C56" s="1943" t="s">
        <v>663</v>
      </c>
      <c r="D56" s="1944"/>
      <c r="E56" s="1944"/>
      <c r="F56" s="1944"/>
      <c r="G56" s="1944"/>
      <c r="H56" s="1944"/>
      <c r="I56" s="1944"/>
      <c r="J56" s="1944"/>
      <c r="K56" s="1944"/>
      <c r="L56" s="1944"/>
      <c r="M56" s="1944"/>
      <c r="N56" s="1944"/>
      <c r="O56" s="1944"/>
      <c r="P56" s="1944"/>
      <c r="Q56" s="1944"/>
      <c r="R56" s="1944"/>
      <c r="S56" s="1944"/>
      <c r="T56" s="1944"/>
      <c r="U56" s="1944"/>
      <c r="V56" s="1944"/>
      <c r="W56" s="1944"/>
      <c r="X56" s="1944"/>
      <c r="Y56" s="1944"/>
      <c r="Z56" s="1945"/>
    </row>
    <row r="57" spans="1:26" ht="8.4" customHeight="1" x14ac:dyDescent="0.3">
      <c r="A57" s="1586"/>
      <c r="B57" s="1717"/>
      <c r="C57" s="1946"/>
      <c r="D57" s="1947"/>
      <c r="E57" s="1947"/>
      <c r="F57" s="1947"/>
      <c r="G57" s="1947"/>
      <c r="H57" s="1947"/>
      <c r="I57" s="1947"/>
      <c r="J57" s="1947"/>
      <c r="K57" s="1947"/>
      <c r="L57" s="1947"/>
      <c r="M57" s="1947"/>
      <c r="N57" s="1947"/>
      <c r="O57" s="1947"/>
      <c r="P57" s="1947"/>
      <c r="Q57" s="1947"/>
      <c r="R57" s="1947"/>
      <c r="S57" s="1947"/>
      <c r="T57" s="1947"/>
      <c r="U57" s="1947"/>
      <c r="V57" s="1947"/>
      <c r="W57" s="1947"/>
      <c r="X57" s="1947"/>
      <c r="Y57" s="1947"/>
      <c r="Z57" s="1948"/>
    </row>
    <row r="58" spans="1:26" ht="10.25" customHeight="1" x14ac:dyDescent="0.3">
      <c r="A58" s="1586"/>
      <c r="B58" s="1717"/>
      <c r="C58" s="1946"/>
      <c r="D58" s="1947"/>
      <c r="E58" s="1947"/>
      <c r="F58" s="1947"/>
      <c r="G58" s="1947"/>
      <c r="H58" s="1947"/>
      <c r="I58" s="1947"/>
      <c r="J58" s="1947"/>
      <c r="K58" s="1947"/>
      <c r="L58" s="1947"/>
      <c r="M58" s="1947"/>
      <c r="N58" s="1947"/>
      <c r="O58" s="1947"/>
      <c r="P58" s="1947"/>
      <c r="Q58" s="1947"/>
      <c r="R58" s="1947"/>
      <c r="S58" s="1947"/>
      <c r="T58" s="1947"/>
      <c r="U58" s="1947"/>
      <c r="V58" s="1947"/>
      <c r="W58" s="1947"/>
      <c r="X58" s="1947"/>
      <c r="Y58" s="1947"/>
      <c r="Z58" s="1948"/>
    </row>
    <row r="59" spans="1:26" ht="13" customHeight="1" x14ac:dyDescent="0.3">
      <c r="A59" s="1963"/>
      <c r="B59" s="1967"/>
      <c r="C59" s="1946"/>
      <c r="D59" s="1947"/>
      <c r="E59" s="1947"/>
      <c r="F59" s="1947"/>
      <c r="G59" s="1947"/>
      <c r="H59" s="1947"/>
      <c r="I59" s="1947"/>
      <c r="J59" s="1947"/>
      <c r="K59" s="1947"/>
      <c r="L59" s="1947"/>
      <c r="M59" s="1947"/>
      <c r="N59" s="1947"/>
      <c r="O59" s="1947"/>
      <c r="P59" s="1947"/>
      <c r="Q59" s="1947"/>
      <c r="R59" s="1947"/>
      <c r="S59" s="1947"/>
      <c r="T59" s="1947"/>
      <c r="U59" s="1947"/>
      <c r="V59" s="1947"/>
      <c r="W59" s="1947"/>
      <c r="X59" s="1947"/>
      <c r="Y59" s="1947"/>
      <c r="Z59" s="1948"/>
    </row>
    <row r="60" spans="1:26" ht="17.399999999999999" customHeight="1" x14ac:dyDescent="0.3">
      <c r="A60" s="1791"/>
      <c r="B60" s="1791"/>
      <c r="C60" s="1791"/>
      <c r="D60" s="1791"/>
      <c r="E60" s="1791"/>
      <c r="F60" s="1791"/>
      <c r="G60" s="1791"/>
      <c r="H60" s="1791"/>
      <c r="I60" s="1791"/>
      <c r="J60" s="1791"/>
      <c r="K60" s="1791"/>
      <c r="L60" s="1791"/>
      <c r="M60" s="1791"/>
      <c r="N60" s="1791"/>
      <c r="O60" s="1791"/>
      <c r="P60" s="1791"/>
      <c r="Q60" s="1791"/>
      <c r="R60" s="1791"/>
      <c r="S60" s="1791"/>
      <c r="T60" s="1791"/>
      <c r="U60" s="1791"/>
      <c r="V60" s="1791"/>
      <c r="W60" s="1791"/>
      <c r="X60" s="1791"/>
      <c r="Y60" s="1791"/>
      <c r="Z60" s="1791"/>
    </row>
    <row r="61" spans="1:26" ht="32.4" customHeight="1" x14ac:dyDescent="0.3">
      <c r="A61" s="1792"/>
      <c r="B61" s="1793"/>
      <c r="C61" s="1793"/>
      <c r="D61" s="1793"/>
      <c r="E61" s="1793"/>
      <c r="F61" s="1793"/>
      <c r="G61" s="1793"/>
      <c r="H61" s="1793"/>
      <c r="I61" s="1793"/>
      <c r="J61" s="1793"/>
      <c r="K61" s="1793"/>
      <c r="L61" s="1793"/>
      <c r="M61" s="1793"/>
      <c r="N61" s="1793"/>
      <c r="O61" s="1793"/>
      <c r="P61" s="1793"/>
      <c r="Q61" s="1793"/>
      <c r="R61" s="1793"/>
      <c r="S61" s="1793"/>
      <c r="T61" s="1793"/>
      <c r="U61" s="1793"/>
      <c r="V61" s="1793"/>
      <c r="W61" s="1793"/>
      <c r="X61" s="1793"/>
      <c r="Y61" s="1793"/>
      <c r="Z61" s="1794"/>
    </row>
    <row r="62" spans="1:26" ht="14" customHeight="1" x14ac:dyDescent="0.3">
      <c r="A62" s="1795"/>
      <c r="B62" s="104"/>
      <c r="C62" s="105"/>
      <c r="D62" s="105"/>
      <c r="E62" s="105"/>
      <c r="F62" s="1922"/>
      <c r="G62" s="1922"/>
      <c r="H62" s="1922"/>
      <c r="I62" s="1922"/>
      <c r="J62" s="1922"/>
      <c r="K62" s="1922"/>
      <c r="L62" s="1922"/>
      <c r="M62" s="1922"/>
      <c r="N62" s="1922"/>
      <c r="O62" s="1922"/>
      <c r="P62" s="1922"/>
      <c r="Q62" s="1922"/>
      <c r="R62" s="1922"/>
      <c r="S62" s="1922"/>
      <c r="T62" s="1922"/>
      <c r="U62" s="1922"/>
      <c r="V62" s="1922"/>
      <c r="W62" s="1922"/>
      <c r="X62" s="1922"/>
      <c r="Y62" s="106"/>
      <c r="Z62" s="107"/>
    </row>
    <row r="63" spans="1:26" ht="9" customHeight="1" x14ac:dyDescent="0.3">
      <c r="A63" s="1795"/>
      <c r="B63" s="108"/>
      <c r="C63" s="109"/>
      <c r="D63" s="109"/>
      <c r="E63" s="109"/>
      <c r="F63" s="427"/>
      <c r="G63" s="1925" t="s">
        <v>632</v>
      </c>
      <c r="H63" s="1925"/>
      <c r="I63" s="400"/>
      <c r="J63" s="400"/>
      <c r="K63" s="400"/>
      <c r="L63" s="400"/>
      <c r="M63" s="400"/>
      <c r="N63" s="400"/>
      <c r="O63" s="400"/>
      <c r="P63" s="400"/>
      <c r="Q63" s="400"/>
      <c r="R63" s="400"/>
      <c r="S63" s="400"/>
      <c r="T63" s="400"/>
      <c r="U63" s="400"/>
      <c r="V63" s="400"/>
      <c r="W63" s="400"/>
      <c r="X63" s="400"/>
      <c r="Y63" s="109"/>
      <c r="Z63" s="110"/>
    </row>
    <row r="64" spans="1:26" ht="10.25" customHeight="1" x14ac:dyDescent="0.3">
      <c r="A64" s="1795"/>
      <c r="B64" s="1926"/>
      <c r="C64" s="112"/>
      <c r="D64" s="112"/>
      <c r="E64" s="112"/>
      <c r="F64" s="112"/>
      <c r="G64" s="112"/>
      <c r="H64" s="429"/>
      <c r="I64" s="112"/>
      <c r="J64" s="112"/>
      <c r="K64" s="112"/>
      <c r="L64" s="112"/>
      <c r="M64" s="112"/>
      <c r="N64" s="112"/>
      <c r="O64" s="112"/>
      <c r="P64" s="112"/>
      <c r="Q64" s="112"/>
      <c r="R64" s="112"/>
      <c r="S64" s="112"/>
      <c r="T64" s="112"/>
      <c r="U64" s="112"/>
      <c r="V64" s="112"/>
      <c r="W64" s="112"/>
      <c r="X64" s="112"/>
      <c r="Y64" s="113"/>
      <c r="Z64" s="114"/>
    </row>
    <row r="65" spans="1:26" ht="15.75" customHeight="1" x14ac:dyDescent="0.3">
      <c r="A65" s="1795"/>
      <c r="B65" s="1927"/>
      <c r="C65" s="116"/>
      <c r="D65" s="116"/>
      <c r="E65" s="116"/>
      <c r="F65" s="1923"/>
      <c r="G65" s="1924"/>
      <c r="H65" s="118"/>
      <c r="I65" s="229"/>
      <c r="J65" s="1928"/>
      <c r="K65" s="1929"/>
      <c r="L65" s="1929"/>
      <c r="M65" s="1929"/>
      <c r="N65" s="1929"/>
      <c r="O65" s="1929"/>
      <c r="P65" s="1929"/>
      <c r="Q65" s="1929"/>
      <c r="R65" s="1929"/>
      <c r="S65" s="1929"/>
      <c r="T65" s="1929"/>
      <c r="U65" s="1929"/>
      <c r="V65" s="1929"/>
      <c r="W65" s="1929"/>
      <c r="X65" s="1929"/>
      <c r="Y65" s="117"/>
      <c r="Z65" s="121"/>
    </row>
    <row r="66" spans="1:26" ht="11.25" customHeight="1" x14ac:dyDescent="0.3">
      <c r="A66" s="1795"/>
      <c r="B66" s="122"/>
      <c r="C66" s="116"/>
      <c r="D66" s="116"/>
      <c r="E66" s="116"/>
      <c r="F66" s="1894"/>
      <c r="G66" s="1903"/>
      <c r="H66" s="124"/>
      <c r="I66" s="227" t="s">
        <v>631</v>
      </c>
      <c r="J66" s="1904"/>
      <c r="K66" s="1905"/>
      <c r="L66" s="1905"/>
      <c r="M66" s="1905"/>
      <c r="N66" s="1905"/>
      <c r="O66" s="1905"/>
      <c r="P66" s="1905"/>
      <c r="Q66" s="1905"/>
      <c r="R66" s="1905"/>
      <c r="S66" s="1905"/>
      <c r="T66" s="1905"/>
      <c r="U66" s="1905"/>
      <c r="V66" s="1905"/>
      <c r="W66" s="1905"/>
      <c r="X66" s="1905"/>
      <c r="Y66" s="126"/>
      <c r="Z66" s="127"/>
    </row>
    <row r="67" spans="1:26" ht="13.5" customHeight="1" x14ac:dyDescent="0.3">
      <c r="A67" s="1795"/>
      <c r="B67" s="128"/>
      <c r="C67" s="129"/>
      <c r="D67" s="129"/>
      <c r="E67" s="129"/>
      <c r="F67" s="1914"/>
      <c r="G67" s="1915"/>
      <c r="H67" s="118"/>
      <c r="I67" s="216"/>
      <c r="J67" s="1908"/>
      <c r="K67" s="1909"/>
      <c r="L67" s="1909"/>
      <c r="M67" s="1909"/>
      <c r="N67" s="1909"/>
      <c r="O67" s="1909"/>
      <c r="P67" s="1909"/>
      <c r="Q67" s="1909"/>
      <c r="R67" s="1909"/>
      <c r="S67" s="1909"/>
      <c r="T67" s="1909"/>
      <c r="U67" s="1909"/>
      <c r="V67" s="1909"/>
      <c r="W67" s="1909"/>
      <c r="X67" s="1909"/>
      <c r="Y67" s="123"/>
      <c r="Z67" s="121"/>
    </row>
    <row r="68" spans="1:26" ht="11.25" customHeight="1" x14ac:dyDescent="0.3">
      <c r="A68" s="1795"/>
      <c r="B68" s="131"/>
      <c r="C68" s="125"/>
      <c r="D68" s="125"/>
      <c r="E68" s="125"/>
      <c r="F68" s="1916"/>
      <c r="G68" s="1917"/>
      <c r="H68" s="124"/>
      <c r="I68" s="227"/>
      <c r="J68" s="1904"/>
      <c r="K68" s="1905"/>
      <c r="L68" s="1905"/>
      <c r="M68" s="1905"/>
      <c r="N68" s="1905"/>
      <c r="O68" s="1905"/>
      <c r="P68" s="1905"/>
      <c r="Q68" s="1905"/>
      <c r="R68" s="1905"/>
      <c r="S68" s="1905"/>
      <c r="T68" s="1905"/>
      <c r="U68" s="1905"/>
      <c r="V68" s="1905"/>
      <c r="W68" s="1905"/>
      <c r="X68" s="1905"/>
      <c r="Y68" s="126"/>
      <c r="Z68" s="127"/>
    </row>
    <row r="69" spans="1:26" ht="12" customHeight="1" x14ac:dyDescent="0.3">
      <c r="A69" s="1795"/>
      <c r="B69" s="124"/>
      <c r="C69" s="132"/>
      <c r="D69" s="132"/>
      <c r="E69" s="132"/>
      <c r="F69" s="1906"/>
      <c r="G69" s="1907"/>
      <c r="H69" s="118"/>
      <c r="I69" s="216"/>
      <c r="J69" s="1908"/>
      <c r="K69" s="1909"/>
      <c r="L69" s="1909"/>
      <c r="M69" s="1909"/>
      <c r="N69" s="1909"/>
      <c r="O69" s="1909"/>
      <c r="P69" s="1909"/>
      <c r="Q69" s="1909"/>
      <c r="R69" s="1909"/>
      <c r="S69" s="1909"/>
      <c r="T69" s="1909"/>
      <c r="U69" s="1909"/>
      <c r="V69" s="1909"/>
      <c r="W69" s="1909"/>
      <c r="X69" s="1909"/>
      <c r="Y69" s="123"/>
      <c r="Z69" s="133"/>
    </row>
    <row r="70" spans="1:26" s="57" customFormat="1" ht="10.5" customHeight="1" x14ac:dyDescent="0.3">
      <c r="A70" s="1795"/>
      <c r="B70" s="131"/>
      <c r="C70" s="125"/>
      <c r="D70" s="125"/>
      <c r="E70" s="125"/>
      <c r="F70" s="1910"/>
      <c r="G70" s="1911"/>
      <c r="H70" s="134"/>
      <c r="I70" s="227"/>
      <c r="J70" s="1912"/>
      <c r="K70" s="1913"/>
      <c r="L70" s="1913"/>
      <c r="M70" s="1913"/>
      <c r="N70" s="1913"/>
      <c r="O70" s="1913"/>
      <c r="P70" s="1913"/>
      <c r="Q70" s="1913"/>
      <c r="R70" s="1913"/>
      <c r="S70" s="1913"/>
      <c r="T70" s="1913"/>
      <c r="U70" s="1913"/>
      <c r="V70" s="1913"/>
      <c r="W70" s="1913"/>
      <c r="X70" s="1913"/>
      <c r="Y70" s="1899"/>
      <c r="Z70" s="1899"/>
    </row>
    <row r="71" spans="1:26" s="57" customFormat="1" ht="9.75" customHeight="1" x14ac:dyDescent="0.3">
      <c r="A71" s="1795"/>
      <c r="B71" s="134"/>
      <c r="C71" s="132"/>
      <c r="D71" s="132"/>
      <c r="E71" s="132"/>
      <c r="F71" s="1906"/>
      <c r="G71" s="1907"/>
      <c r="H71" s="136"/>
      <c r="I71" s="218"/>
      <c r="J71" s="1912"/>
      <c r="K71" s="1913"/>
      <c r="L71" s="1913"/>
      <c r="M71" s="1913"/>
      <c r="N71" s="1913"/>
      <c r="O71" s="1913"/>
      <c r="P71" s="1913"/>
      <c r="Q71" s="1913"/>
      <c r="R71" s="1913"/>
      <c r="S71" s="1913"/>
      <c r="T71" s="1913"/>
      <c r="U71" s="1913"/>
      <c r="V71" s="1913"/>
      <c r="W71" s="1913"/>
      <c r="X71" s="1913"/>
      <c r="Y71" s="1899"/>
      <c r="Z71" s="1899"/>
    </row>
    <row r="72" spans="1:26" s="57" customFormat="1" ht="19.5" customHeight="1" x14ac:dyDescent="0.3">
      <c r="A72" s="1795"/>
      <c r="B72" s="124"/>
      <c r="C72" s="132"/>
      <c r="D72" s="132"/>
      <c r="E72" s="132"/>
      <c r="F72" s="1895"/>
      <c r="G72" s="1896"/>
      <c r="H72" s="136"/>
      <c r="I72" s="218"/>
      <c r="J72" s="1897"/>
      <c r="K72" s="1898"/>
      <c r="L72" s="1898"/>
      <c r="M72" s="1898"/>
      <c r="N72" s="1898"/>
      <c r="O72" s="1898"/>
      <c r="P72" s="1898"/>
      <c r="Q72" s="1898"/>
      <c r="R72" s="1898"/>
      <c r="S72" s="1898"/>
      <c r="T72" s="1898"/>
      <c r="U72" s="1898"/>
      <c r="V72" s="1898"/>
      <c r="W72" s="1898"/>
      <c r="X72" s="1898"/>
      <c r="Y72" s="1899"/>
      <c r="Z72" s="1899"/>
    </row>
    <row r="73" spans="1:26" s="57" customFormat="1" ht="15" customHeight="1" x14ac:dyDescent="0.3">
      <c r="A73" s="1796"/>
      <c r="B73" s="138"/>
      <c r="C73" s="116"/>
      <c r="D73" s="116"/>
      <c r="E73" s="116"/>
      <c r="F73" s="1918"/>
      <c r="G73" s="1919"/>
      <c r="H73" s="139"/>
      <c r="I73" s="219"/>
      <c r="J73" s="1920"/>
      <c r="K73" s="1921"/>
      <c r="L73" s="1921"/>
      <c r="M73" s="1921"/>
      <c r="N73" s="1921"/>
      <c r="O73" s="1921"/>
      <c r="P73" s="1921"/>
      <c r="Q73" s="1921"/>
      <c r="R73" s="1921"/>
      <c r="S73" s="1921"/>
      <c r="T73" s="1921"/>
      <c r="U73" s="1921"/>
      <c r="V73" s="1921"/>
      <c r="W73" s="1921"/>
      <c r="X73" s="1921"/>
      <c r="Y73" s="1894"/>
      <c r="Z73" s="1894"/>
    </row>
    <row r="74" spans="1:26" s="25" customFormat="1" ht="21" customHeight="1" x14ac:dyDescent="0.3">
      <c r="A74" s="1768"/>
      <c r="B74" s="142"/>
      <c r="C74" s="1770"/>
      <c r="D74" s="1770"/>
      <c r="E74" s="1770"/>
      <c r="F74" s="1770"/>
      <c r="G74" s="1770"/>
      <c r="H74" s="1770"/>
      <c r="I74" s="1770"/>
      <c r="J74" s="1770"/>
      <c r="K74" s="1770"/>
      <c r="L74" s="1770"/>
      <c r="M74" s="1770"/>
      <c r="N74" s="1770"/>
      <c r="O74" s="1770"/>
      <c r="P74" s="1770"/>
      <c r="Q74" s="1770"/>
      <c r="R74" s="1770"/>
      <c r="S74" s="1770"/>
      <c r="T74" s="1770"/>
      <c r="U74" s="1770"/>
      <c r="V74" s="1770"/>
      <c r="W74" s="1770"/>
      <c r="X74" s="1770"/>
      <c r="Y74" s="215"/>
      <c r="Z74" s="114"/>
    </row>
    <row r="75" spans="1:26" ht="12" customHeight="1" x14ac:dyDescent="0.3">
      <c r="A75" s="1769"/>
      <c r="B75" s="173"/>
      <c r="C75" s="143"/>
      <c r="D75" s="144"/>
      <c r="E75" s="144"/>
      <c r="F75" s="144"/>
      <c r="G75" s="145"/>
      <c r="H75" s="146"/>
      <c r="I75" s="254"/>
      <c r="J75" s="1900"/>
      <c r="K75" s="1901"/>
      <c r="L75" s="1901"/>
      <c r="M75" s="1901"/>
      <c r="N75" s="1901"/>
      <c r="O75" s="1901"/>
      <c r="P75" s="1901"/>
      <c r="Q75" s="1901"/>
      <c r="R75" s="1901"/>
      <c r="S75" s="1901"/>
      <c r="T75" s="1901"/>
      <c r="U75" s="1901"/>
      <c r="V75" s="1901"/>
      <c r="W75" s="1901"/>
      <c r="X75" s="1902"/>
      <c r="Y75" s="147"/>
      <c r="Z75" s="148"/>
    </row>
    <row r="76" spans="1:26" ht="80.25" customHeight="1" x14ac:dyDescent="0.3">
      <c r="A76" s="1769"/>
      <c r="B76" s="173"/>
      <c r="C76" s="216"/>
      <c r="D76" s="216"/>
      <c r="E76" s="216"/>
      <c r="F76" s="179"/>
      <c r="G76" s="180"/>
      <c r="H76" s="118"/>
      <c r="I76" s="217"/>
      <c r="J76" s="217"/>
      <c r="K76" s="217"/>
      <c r="L76" s="217"/>
      <c r="M76" s="217"/>
      <c r="N76" s="217"/>
      <c r="O76" s="217"/>
      <c r="P76" s="217"/>
      <c r="Q76" s="217"/>
      <c r="R76" s="217"/>
      <c r="S76" s="217"/>
      <c r="T76" s="217"/>
      <c r="U76" s="217"/>
      <c r="V76" s="217"/>
      <c r="W76" s="217"/>
      <c r="X76" s="181"/>
      <c r="Y76" s="181"/>
      <c r="Z76" s="182"/>
    </row>
    <row r="77" spans="1:26" ht="21" customHeight="1" x14ac:dyDescent="0.3">
      <c r="A77" s="1769"/>
      <c r="B77" s="173"/>
      <c r="C77" s="217"/>
      <c r="D77" s="217"/>
      <c r="E77" s="217"/>
      <c r="F77" s="129"/>
      <c r="G77" s="183"/>
      <c r="H77" s="139"/>
      <c r="I77" s="218"/>
      <c r="J77" s="218"/>
      <c r="K77" s="218"/>
      <c r="L77" s="218"/>
      <c r="M77" s="218"/>
      <c r="N77" s="218"/>
      <c r="O77" s="218"/>
      <c r="P77" s="218"/>
      <c r="Q77" s="218"/>
      <c r="R77" s="218"/>
      <c r="S77" s="218"/>
      <c r="T77" s="218"/>
      <c r="U77" s="218"/>
      <c r="V77" s="218"/>
      <c r="W77" s="218"/>
      <c r="X77" s="163"/>
      <c r="Y77" s="170"/>
      <c r="Z77" s="184"/>
    </row>
    <row r="78" spans="1:26" ht="29.25" customHeight="1" x14ac:dyDescent="0.3">
      <c r="A78" s="1769"/>
      <c r="B78" s="173"/>
      <c r="C78" s="217"/>
      <c r="D78" s="217"/>
      <c r="E78" s="217"/>
      <c r="F78" s="129"/>
      <c r="G78" s="162"/>
      <c r="H78" s="176"/>
      <c r="I78" s="219"/>
      <c r="J78" s="219"/>
      <c r="K78" s="219"/>
      <c r="L78" s="219"/>
      <c r="M78" s="219"/>
      <c r="N78" s="219"/>
      <c r="O78" s="219"/>
      <c r="P78" s="219"/>
      <c r="Q78" s="219"/>
      <c r="R78" s="219"/>
      <c r="S78" s="219"/>
      <c r="T78" s="219"/>
      <c r="U78" s="219"/>
      <c r="V78" s="219"/>
      <c r="W78" s="219"/>
      <c r="X78" s="185"/>
      <c r="Y78" s="186"/>
      <c r="Z78" s="187"/>
    </row>
    <row r="79" spans="1:26" s="25" customFormat="1" ht="21" customHeight="1" x14ac:dyDescent="0.3">
      <c r="A79" s="1769"/>
      <c r="B79" s="173"/>
      <c r="C79" s="149"/>
      <c r="D79" s="149"/>
      <c r="E79" s="149"/>
      <c r="F79" s="112"/>
      <c r="G79" s="112"/>
      <c r="H79" s="112"/>
      <c r="I79" s="112"/>
      <c r="J79" s="112"/>
      <c r="K79" s="112"/>
      <c r="L79" s="112"/>
      <c r="M79" s="112"/>
      <c r="N79" s="112"/>
      <c r="O79" s="112"/>
      <c r="P79" s="112"/>
      <c r="Q79" s="112"/>
      <c r="R79" s="112"/>
      <c r="S79" s="112"/>
      <c r="T79" s="112"/>
      <c r="U79" s="112"/>
      <c r="V79" s="112"/>
      <c r="W79" s="112"/>
      <c r="X79" s="112"/>
      <c r="Y79" s="112"/>
      <c r="Z79" s="188"/>
    </row>
    <row r="80" spans="1:26" ht="55.5" customHeight="1" x14ac:dyDescent="0.3">
      <c r="A80" s="1769"/>
      <c r="B80" s="173"/>
      <c r="C80" s="216"/>
      <c r="D80" s="216"/>
      <c r="E80" s="216"/>
      <c r="F80" s="119"/>
      <c r="G80" s="120"/>
      <c r="H80" s="189"/>
      <c r="I80" s="189"/>
      <c r="J80" s="189"/>
      <c r="K80" s="189"/>
      <c r="L80" s="189"/>
      <c r="M80" s="189"/>
      <c r="N80" s="189"/>
      <c r="O80" s="189"/>
      <c r="P80" s="189"/>
      <c r="Q80" s="189"/>
      <c r="R80" s="189"/>
      <c r="S80" s="189"/>
      <c r="T80" s="189"/>
      <c r="U80" s="189"/>
      <c r="V80" s="189"/>
      <c r="W80" s="189"/>
      <c r="X80" s="159"/>
      <c r="Y80" s="159"/>
      <c r="Z80" s="190"/>
    </row>
    <row r="81" spans="1:26" ht="54" customHeight="1" x14ac:dyDescent="0.3">
      <c r="A81" s="1769"/>
      <c r="B81" s="173"/>
      <c r="C81" s="216"/>
      <c r="D81" s="216"/>
      <c r="E81" s="216"/>
      <c r="F81" s="137"/>
      <c r="G81" s="129"/>
      <c r="H81" s="189"/>
      <c r="I81" s="189"/>
      <c r="J81" s="189"/>
      <c r="K81" s="189"/>
      <c r="L81" s="189"/>
      <c r="M81" s="189"/>
      <c r="N81" s="189"/>
      <c r="O81" s="189"/>
      <c r="P81" s="189"/>
      <c r="Q81" s="189"/>
      <c r="R81" s="189"/>
      <c r="S81" s="189"/>
      <c r="T81" s="189"/>
      <c r="U81" s="189"/>
      <c r="V81" s="189"/>
      <c r="W81" s="189"/>
      <c r="X81" s="162"/>
      <c r="Y81" s="162"/>
      <c r="Z81" s="182"/>
    </row>
    <row r="82" spans="1:26" ht="14.25" customHeight="1" x14ac:dyDescent="0.3">
      <c r="A82" s="1769"/>
      <c r="B82" s="173"/>
      <c r="C82" s="220"/>
      <c r="D82" s="220"/>
      <c r="E82" s="220"/>
      <c r="F82" s="191"/>
      <c r="G82" s="192"/>
      <c r="H82" s="193"/>
      <c r="I82" s="193"/>
      <c r="J82" s="193"/>
      <c r="K82" s="193"/>
      <c r="L82" s="193"/>
      <c r="M82" s="193"/>
      <c r="N82" s="193"/>
      <c r="O82" s="193"/>
      <c r="P82" s="193"/>
      <c r="Q82" s="193"/>
      <c r="R82" s="193"/>
      <c r="S82" s="193"/>
      <c r="T82" s="193"/>
      <c r="U82" s="193"/>
      <c r="V82" s="193"/>
      <c r="W82" s="193"/>
      <c r="X82" s="194"/>
      <c r="Y82" s="194"/>
      <c r="Z82" s="194"/>
    </row>
    <row r="83" spans="1:26" s="25" customFormat="1" ht="19.5" customHeight="1" x14ac:dyDescent="0.3">
      <c r="A83" s="1769"/>
      <c r="B83" s="173"/>
      <c r="C83" s="149"/>
      <c r="D83" s="149"/>
      <c r="E83" s="149"/>
      <c r="F83" s="112"/>
      <c r="G83" s="112"/>
      <c r="H83" s="112"/>
      <c r="I83" s="112"/>
      <c r="J83" s="112"/>
      <c r="K83" s="112"/>
      <c r="L83" s="112"/>
      <c r="M83" s="112"/>
      <c r="N83" s="112"/>
      <c r="O83" s="112"/>
      <c r="P83" s="112"/>
      <c r="Q83" s="112"/>
      <c r="R83" s="112"/>
      <c r="S83" s="112"/>
      <c r="T83" s="112"/>
      <c r="U83" s="112"/>
      <c r="V83" s="112"/>
      <c r="W83" s="112"/>
      <c r="X83" s="112"/>
      <c r="Y83" s="112"/>
      <c r="Z83" s="158"/>
    </row>
    <row r="84" spans="1:26" ht="13.5" customHeight="1" x14ac:dyDescent="0.3">
      <c r="A84" s="1769"/>
      <c r="B84" s="173"/>
      <c r="C84" s="217"/>
      <c r="D84" s="217"/>
      <c r="E84" s="217"/>
      <c r="F84" s="195"/>
      <c r="G84" s="129"/>
      <c r="H84" s="189"/>
      <c r="I84" s="189"/>
      <c r="J84" s="189"/>
      <c r="K84" s="189"/>
      <c r="L84" s="189"/>
      <c r="M84" s="189"/>
      <c r="N84" s="189"/>
      <c r="O84" s="189"/>
      <c r="P84" s="189"/>
      <c r="Q84" s="189"/>
      <c r="R84" s="189"/>
      <c r="S84" s="189"/>
      <c r="T84" s="189"/>
      <c r="U84" s="189"/>
      <c r="V84" s="189"/>
      <c r="W84" s="189"/>
      <c r="X84" s="196"/>
      <c r="Y84" s="197"/>
      <c r="Z84" s="182"/>
    </row>
    <row r="85" spans="1:26" ht="12.75" customHeight="1" x14ac:dyDescent="0.3">
      <c r="A85" s="1769"/>
      <c r="B85" s="173"/>
      <c r="C85" s="217"/>
      <c r="D85" s="217"/>
      <c r="E85" s="217"/>
      <c r="F85" s="195"/>
      <c r="G85" s="129"/>
      <c r="H85" s="189"/>
      <c r="I85" s="189"/>
      <c r="J85" s="189"/>
      <c r="K85" s="189"/>
      <c r="L85" s="189"/>
      <c r="M85" s="189"/>
      <c r="N85" s="189"/>
      <c r="O85" s="189"/>
      <c r="P85" s="189"/>
      <c r="Q85" s="189"/>
      <c r="R85" s="189"/>
      <c r="S85" s="189"/>
      <c r="T85" s="189"/>
      <c r="U85" s="189"/>
      <c r="V85" s="189"/>
      <c r="W85" s="189"/>
      <c r="X85" s="196"/>
      <c r="Y85" s="197"/>
      <c r="Z85" s="182"/>
    </row>
    <row r="86" spans="1:26" ht="9" customHeight="1" x14ac:dyDescent="0.3">
      <c r="A86" s="1769"/>
      <c r="B86" s="173"/>
      <c r="C86" s="217"/>
      <c r="D86" s="217"/>
      <c r="E86" s="217"/>
      <c r="F86" s="198"/>
      <c r="G86" s="116"/>
      <c r="H86" s="199"/>
      <c r="I86" s="199"/>
      <c r="J86" s="199"/>
      <c r="K86" s="199"/>
      <c r="L86" s="199"/>
      <c r="M86" s="199"/>
      <c r="N86" s="199"/>
      <c r="O86" s="199"/>
      <c r="P86" s="199"/>
      <c r="Q86" s="199"/>
      <c r="R86" s="199"/>
      <c r="S86" s="199"/>
      <c r="T86" s="199"/>
      <c r="U86" s="199"/>
      <c r="V86" s="199"/>
      <c r="W86" s="199"/>
      <c r="X86" s="200"/>
      <c r="Y86" s="201"/>
      <c r="Z86" s="202"/>
    </row>
    <row r="87" spans="1:26" ht="11.25" customHeight="1" x14ac:dyDescent="0.3">
      <c r="A87" s="1769"/>
      <c r="B87" s="173"/>
      <c r="C87" s="217"/>
      <c r="D87" s="217"/>
      <c r="E87" s="217"/>
      <c r="F87" s="221"/>
      <c r="G87" s="125"/>
      <c r="H87" s="222"/>
      <c r="I87" s="222"/>
      <c r="J87" s="222"/>
      <c r="K87" s="222"/>
      <c r="L87" s="222"/>
      <c r="M87" s="222"/>
      <c r="N87" s="222"/>
      <c r="O87" s="222"/>
      <c r="P87" s="222"/>
      <c r="Q87" s="222"/>
      <c r="R87" s="222"/>
      <c r="S87" s="222"/>
      <c r="T87" s="222"/>
      <c r="U87" s="222"/>
      <c r="V87" s="222"/>
      <c r="W87" s="222"/>
      <c r="X87" s="223"/>
      <c r="Y87" s="224"/>
      <c r="Z87" s="225"/>
    </row>
    <row r="88" spans="1:26" ht="15.75" customHeight="1" x14ac:dyDescent="0.3">
      <c r="A88" s="1769"/>
      <c r="B88" s="173"/>
      <c r="C88" s="217"/>
      <c r="D88" s="217"/>
      <c r="E88" s="217"/>
      <c r="F88" s="198"/>
      <c r="G88" s="116"/>
      <c r="H88" s="199"/>
      <c r="I88" s="199"/>
      <c r="J88" s="199"/>
      <c r="K88" s="199"/>
      <c r="L88" s="199"/>
      <c r="M88" s="199"/>
      <c r="N88" s="199"/>
      <c r="O88" s="199"/>
      <c r="P88" s="199"/>
      <c r="Q88" s="199"/>
      <c r="R88" s="199"/>
      <c r="S88" s="199"/>
      <c r="T88" s="199"/>
      <c r="U88" s="199"/>
      <c r="V88" s="199"/>
      <c r="W88" s="199"/>
      <c r="X88" s="226"/>
      <c r="Y88" s="201"/>
      <c r="Z88" s="190"/>
    </row>
    <row r="89" spans="1:26" s="25" customFormat="1" ht="19.5" customHeight="1" x14ac:dyDescent="0.3">
      <c r="A89" s="1769"/>
      <c r="B89" s="173"/>
      <c r="C89" s="149"/>
      <c r="D89" s="149"/>
      <c r="E89" s="149"/>
      <c r="F89" s="112"/>
      <c r="G89" s="112"/>
      <c r="H89" s="112"/>
      <c r="I89" s="112"/>
      <c r="J89" s="112"/>
      <c r="K89" s="112"/>
      <c r="L89" s="112"/>
      <c r="M89" s="112"/>
      <c r="N89" s="112"/>
      <c r="O89" s="112"/>
      <c r="P89" s="112"/>
      <c r="Q89" s="112"/>
      <c r="R89" s="112"/>
      <c r="S89" s="112"/>
      <c r="T89" s="112"/>
      <c r="U89" s="112"/>
      <c r="V89" s="112"/>
      <c r="W89" s="112"/>
      <c r="X89" s="112"/>
      <c r="Y89" s="112"/>
      <c r="Z89" s="158"/>
    </row>
    <row r="90" spans="1:26" ht="32" customHeight="1" x14ac:dyDescent="0.3">
      <c r="A90" s="1769"/>
      <c r="B90" s="173"/>
      <c r="C90" s="216"/>
      <c r="D90" s="216"/>
      <c r="E90" s="216"/>
      <c r="F90" s="203"/>
      <c r="G90" s="204"/>
      <c r="H90" s="205"/>
      <c r="I90" s="205"/>
      <c r="J90" s="205"/>
      <c r="K90" s="205"/>
      <c r="L90" s="205"/>
      <c r="M90" s="205"/>
      <c r="N90" s="205"/>
      <c r="O90" s="205"/>
      <c r="P90" s="205"/>
      <c r="Q90" s="205"/>
      <c r="R90" s="205"/>
      <c r="S90" s="205"/>
      <c r="T90" s="205"/>
      <c r="U90" s="205"/>
      <c r="V90" s="205"/>
      <c r="W90" s="205"/>
      <c r="X90" s="177"/>
      <c r="Y90" s="206"/>
      <c r="Z90" s="206"/>
    </row>
    <row r="91" spans="1:26" ht="27" customHeight="1" x14ac:dyDescent="0.3">
      <c r="A91" s="1769"/>
      <c r="B91" s="173"/>
      <c r="C91" s="216"/>
      <c r="D91" s="216"/>
      <c r="E91" s="216"/>
      <c r="F91" s="137"/>
      <c r="G91" s="207"/>
      <c r="H91" s="208"/>
      <c r="I91" s="208"/>
      <c r="J91" s="208"/>
      <c r="K91" s="208"/>
      <c r="L91" s="208"/>
      <c r="M91" s="208"/>
      <c r="N91" s="208"/>
      <c r="O91" s="208"/>
      <c r="P91" s="208"/>
      <c r="Q91" s="208"/>
      <c r="R91" s="208"/>
      <c r="S91" s="208"/>
      <c r="T91" s="208"/>
      <c r="U91" s="208"/>
      <c r="V91" s="208"/>
      <c r="W91" s="208"/>
      <c r="X91" s="209"/>
      <c r="Y91" s="207"/>
      <c r="Z91" s="135"/>
    </row>
    <row r="92" spans="1:26" ht="19.5" customHeight="1" x14ac:dyDescent="0.3">
      <c r="A92" s="1769"/>
      <c r="B92" s="173"/>
      <c r="C92" s="220"/>
      <c r="D92" s="220"/>
      <c r="E92" s="220"/>
      <c r="F92" s="140"/>
      <c r="G92" s="141"/>
      <c r="H92" s="141"/>
      <c r="I92" s="116"/>
      <c r="J92" s="116"/>
      <c r="K92" s="116"/>
      <c r="L92" s="116"/>
      <c r="M92" s="116"/>
      <c r="N92" s="116"/>
      <c r="O92" s="116"/>
      <c r="P92" s="116"/>
      <c r="Q92" s="116"/>
      <c r="R92" s="116"/>
      <c r="S92" s="116"/>
      <c r="T92" s="116"/>
      <c r="U92" s="116"/>
      <c r="V92" s="116"/>
      <c r="W92" s="116"/>
      <c r="X92" s="123"/>
      <c r="Y92" s="194"/>
      <c r="Z92" s="194"/>
    </row>
    <row r="93" spans="1:26" s="25" customFormat="1" ht="18" customHeight="1" x14ac:dyDescent="0.3">
      <c r="A93" s="1769"/>
      <c r="B93" s="173"/>
      <c r="C93" s="149"/>
      <c r="D93" s="149"/>
      <c r="E93" s="149"/>
      <c r="F93" s="112"/>
      <c r="G93" s="112"/>
      <c r="H93" s="112"/>
      <c r="I93" s="112"/>
      <c r="J93" s="112"/>
      <c r="K93" s="112"/>
      <c r="L93" s="112"/>
      <c r="M93" s="112"/>
      <c r="N93" s="112"/>
      <c r="O93" s="112"/>
      <c r="P93" s="112"/>
      <c r="Q93" s="112"/>
      <c r="R93" s="112"/>
      <c r="S93" s="112"/>
      <c r="T93" s="112"/>
      <c r="U93" s="112"/>
      <c r="V93" s="112"/>
      <c r="W93" s="112"/>
      <c r="X93" s="112"/>
      <c r="Y93" s="112"/>
      <c r="Z93" s="150"/>
    </row>
    <row r="94" spans="1:26" ht="15.75" customHeight="1" x14ac:dyDescent="0.3">
      <c r="A94" s="1769"/>
      <c r="B94" s="210"/>
      <c r="C94" s="216"/>
      <c r="D94" s="216"/>
      <c r="E94" s="216"/>
      <c r="F94" s="130"/>
      <c r="G94" s="116"/>
      <c r="H94" s="160"/>
      <c r="I94" s="160"/>
      <c r="J94" s="160"/>
      <c r="K94" s="160"/>
      <c r="L94" s="160"/>
      <c r="M94" s="160"/>
      <c r="N94" s="160"/>
      <c r="O94" s="160"/>
      <c r="P94" s="160"/>
      <c r="Q94" s="160"/>
      <c r="R94" s="160"/>
      <c r="S94" s="160"/>
      <c r="T94" s="160"/>
      <c r="U94" s="160"/>
      <c r="V94" s="160"/>
      <c r="W94" s="160"/>
      <c r="X94" s="160"/>
      <c r="Y94" s="160"/>
      <c r="Z94" s="150"/>
    </row>
    <row r="95" spans="1:26" ht="11.25" customHeight="1" x14ac:dyDescent="0.3">
      <c r="A95" s="1769"/>
      <c r="B95" s="211"/>
      <c r="C95" s="227"/>
      <c r="D95" s="227"/>
      <c r="E95" s="227"/>
      <c r="F95" s="137"/>
      <c r="G95" s="129"/>
      <c r="H95" s="162"/>
      <c r="I95" s="162"/>
      <c r="J95" s="162"/>
      <c r="K95" s="162"/>
      <c r="L95" s="162"/>
      <c r="M95" s="162"/>
      <c r="N95" s="162"/>
      <c r="O95" s="162"/>
      <c r="P95" s="162"/>
      <c r="Q95" s="162"/>
      <c r="R95" s="162"/>
      <c r="S95" s="162"/>
      <c r="T95" s="162"/>
      <c r="U95" s="162"/>
      <c r="V95" s="162"/>
      <c r="W95" s="162"/>
      <c r="X95" s="162"/>
      <c r="Y95" s="162"/>
      <c r="Z95" s="150"/>
    </row>
    <row r="96" spans="1:26" ht="15" customHeight="1" x14ac:dyDescent="0.3">
      <c r="A96" s="1769"/>
      <c r="B96" s="210"/>
      <c r="C96" s="216"/>
      <c r="D96" s="216"/>
      <c r="E96" s="216"/>
      <c r="F96" s="130"/>
      <c r="G96" s="116"/>
      <c r="H96" s="159"/>
      <c r="I96" s="159"/>
      <c r="J96" s="159"/>
      <c r="K96" s="159"/>
      <c r="L96" s="159"/>
      <c r="M96" s="159"/>
      <c r="N96" s="159"/>
      <c r="O96" s="159"/>
      <c r="P96" s="159"/>
      <c r="Q96" s="159"/>
      <c r="R96" s="159"/>
      <c r="S96" s="159"/>
      <c r="T96" s="159"/>
      <c r="U96" s="159"/>
      <c r="V96" s="159"/>
      <c r="W96" s="159"/>
      <c r="X96" s="159"/>
      <c r="Y96" s="159"/>
      <c r="Z96" s="150"/>
    </row>
    <row r="97" spans="1:26" ht="12.65" customHeight="1" x14ac:dyDescent="0.3">
      <c r="A97" s="1769"/>
      <c r="B97" s="212"/>
      <c r="C97" s="228"/>
      <c r="D97" s="228"/>
      <c r="E97" s="228"/>
      <c r="F97" s="213"/>
      <c r="G97" s="213"/>
      <c r="H97" s="214"/>
      <c r="I97" s="214"/>
      <c r="J97" s="214"/>
      <c r="K97" s="214"/>
      <c r="L97" s="214"/>
      <c r="M97" s="214"/>
      <c r="N97" s="214"/>
      <c r="O97" s="214"/>
      <c r="P97" s="214"/>
      <c r="Q97" s="214"/>
      <c r="R97" s="214"/>
      <c r="S97" s="214"/>
      <c r="T97" s="214"/>
      <c r="U97" s="214"/>
      <c r="V97" s="214"/>
      <c r="W97" s="214"/>
      <c r="X97" s="214"/>
      <c r="Y97" s="214"/>
      <c r="Z97" s="150"/>
    </row>
    <row r="98" spans="1:26" ht="20.25" customHeight="1" x14ac:dyDescent="0.3">
      <c r="A98" s="151" t="s">
        <v>145</v>
      </c>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23" customHeight="1" x14ac:dyDescent="0.3">
      <c r="B99" s="45"/>
      <c r="C99" s="45"/>
      <c r="D99" s="45"/>
      <c r="E99" s="45"/>
      <c r="F99" s="45"/>
    </row>
    <row r="100" spans="1:26" x14ac:dyDescent="0.3">
      <c r="B100" s="45"/>
      <c r="C100" s="45"/>
      <c r="D100" s="45"/>
      <c r="E100" s="45"/>
      <c r="F100" s="45"/>
    </row>
    <row r="101" spans="1:26" x14ac:dyDescent="0.3">
      <c r="B101" s="45"/>
      <c r="C101" s="45"/>
      <c r="D101" s="45"/>
      <c r="E101" s="45"/>
      <c r="F101" s="45"/>
    </row>
    <row r="102" spans="1:26" x14ac:dyDescent="0.3">
      <c r="B102" s="45"/>
      <c r="C102" s="45"/>
      <c r="D102" s="45"/>
      <c r="E102" s="45"/>
      <c r="F102" s="45"/>
    </row>
    <row r="103" spans="1:26" x14ac:dyDescent="0.3">
      <c r="B103" s="45"/>
      <c r="C103" s="45"/>
      <c r="D103" s="45"/>
      <c r="E103" s="45"/>
      <c r="F103" s="45"/>
    </row>
    <row r="104" spans="1:26" x14ac:dyDescent="0.3">
      <c r="B104" s="45"/>
      <c r="C104" s="45"/>
      <c r="D104" s="45"/>
      <c r="E104" s="45"/>
      <c r="F104" s="45"/>
    </row>
    <row r="105" spans="1:26" x14ac:dyDescent="0.3">
      <c r="B105" s="45"/>
      <c r="C105" s="45"/>
      <c r="D105" s="45"/>
      <c r="E105" s="45"/>
      <c r="F105" s="45"/>
    </row>
    <row r="106" spans="1:26" x14ac:dyDescent="0.3">
      <c r="B106" s="45"/>
      <c r="C106" s="45"/>
      <c r="D106" s="45"/>
      <c r="E106" s="45"/>
      <c r="F106" s="45"/>
    </row>
    <row r="107" spans="1:26" x14ac:dyDescent="0.3">
      <c r="B107" s="45"/>
      <c r="C107" s="45"/>
      <c r="D107" s="45"/>
      <c r="E107" s="45"/>
      <c r="F107" s="45"/>
    </row>
    <row r="108" spans="1:26" x14ac:dyDescent="0.3">
      <c r="B108" s="45"/>
      <c r="C108" s="45"/>
      <c r="D108" s="45"/>
      <c r="E108" s="45"/>
      <c r="F108" s="45"/>
    </row>
    <row r="109" spans="1:26" x14ac:dyDescent="0.3">
      <c r="B109" s="45"/>
      <c r="C109" s="45"/>
      <c r="D109" s="45"/>
      <c r="E109" s="45"/>
      <c r="F109" s="45"/>
    </row>
    <row r="110" spans="1:26" x14ac:dyDescent="0.3">
      <c r="B110" s="45"/>
      <c r="C110" s="45"/>
      <c r="D110" s="45"/>
      <c r="E110" s="45"/>
      <c r="F110" s="45"/>
    </row>
    <row r="111" spans="1:26" x14ac:dyDescent="0.3">
      <c r="B111" s="45"/>
      <c r="C111" s="45"/>
      <c r="D111" s="45"/>
      <c r="E111" s="45"/>
      <c r="F111" s="45"/>
    </row>
    <row r="112" spans="1:26" x14ac:dyDescent="0.3">
      <c r="B112" s="45"/>
      <c r="C112" s="45"/>
      <c r="D112" s="45"/>
      <c r="E112" s="45"/>
      <c r="F112" s="45"/>
    </row>
    <row r="113" spans="2:6" x14ac:dyDescent="0.3">
      <c r="B113" s="45"/>
      <c r="C113" s="45"/>
      <c r="D113" s="45"/>
      <c r="E113" s="45"/>
      <c r="F113" s="45"/>
    </row>
    <row r="114" spans="2:6" x14ac:dyDescent="0.3">
      <c r="B114" s="45"/>
      <c r="C114" s="45"/>
      <c r="D114" s="45"/>
      <c r="E114" s="45"/>
      <c r="F114" s="45"/>
    </row>
    <row r="115" spans="2:6" x14ac:dyDescent="0.3">
      <c r="B115" s="45"/>
      <c r="C115" s="45"/>
      <c r="D115" s="45"/>
      <c r="E115" s="45"/>
      <c r="F115" s="45"/>
    </row>
    <row r="116" spans="2:6" x14ac:dyDescent="0.3">
      <c r="B116" s="45"/>
      <c r="C116" s="45"/>
      <c r="D116" s="45"/>
      <c r="E116" s="45"/>
      <c r="F116" s="45"/>
    </row>
    <row r="117" spans="2:6" x14ac:dyDescent="0.3">
      <c r="B117" s="45"/>
      <c r="C117" s="45"/>
      <c r="D117" s="45"/>
      <c r="E117" s="45"/>
      <c r="F117" s="45"/>
    </row>
    <row r="118" spans="2:6" x14ac:dyDescent="0.3">
      <c r="B118" s="45"/>
      <c r="C118" s="45"/>
      <c r="D118" s="45"/>
      <c r="E118" s="45"/>
      <c r="F118" s="45"/>
    </row>
    <row r="119" spans="2:6" x14ac:dyDescent="0.3">
      <c r="B119" s="45"/>
      <c r="C119" s="45"/>
      <c r="D119" s="45"/>
      <c r="E119" s="45"/>
      <c r="F119" s="45"/>
    </row>
    <row r="120" spans="2:6" x14ac:dyDescent="0.3">
      <c r="B120" s="45"/>
      <c r="C120" s="45"/>
      <c r="D120" s="45"/>
      <c r="E120" s="45"/>
      <c r="F120" s="45"/>
    </row>
    <row r="121" spans="2:6" x14ac:dyDescent="0.3">
      <c r="B121" s="45"/>
      <c r="C121" s="45"/>
      <c r="D121" s="45"/>
      <c r="E121" s="45"/>
      <c r="F121" s="45"/>
    </row>
    <row r="122" spans="2:6" x14ac:dyDescent="0.3">
      <c r="B122" s="45"/>
      <c r="C122" s="45"/>
      <c r="D122" s="45"/>
      <c r="E122" s="45"/>
      <c r="F122" s="45"/>
    </row>
    <row r="123" spans="2:6" x14ac:dyDescent="0.3">
      <c r="B123" s="45"/>
      <c r="C123" s="45"/>
      <c r="D123" s="45"/>
      <c r="E123" s="45"/>
      <c r="F123" s="45"/>
    </row>
    <row r="124" spans="2:6" x14ac:dyDescent="0.3">
      <c r="B124" s="45"/>
      <c r="C124" s="45"/>
      <c r="D124" s="45"/>
      <c r="E124" s="45"/>
      <c r="F124" s="45"/>
    </row>
    <row r="125" spans="2:6" x14ac:dyDescent="0.3">
      <c r="B125" s="45"/>
      <c r="C125" s="45"/>
      <c r="D125" s="45"/>
      <c r="E125" s="45"/>
      <c r="F125" s="45"/>
    </row>
    <row r="126" spans="2:6" x14ac:dyDescent="0.3">
      <c r="B126" s="45"/>
      <c r="C126" s="45"/>
      <c r="D126" s="45"/>
      <c r="E126" s="45"/>
      <c r="F126" s="45"/>
    </row>
    <row r="127" spans="2:6" x14ac:dyDescent="0.3">
      <c r="B127" s="45"/>
      <c r="C127" s="45"/>
      <c r="D127" s="45"/>
      <c r="E127" s="45"/>
      <c r="F127" s="45"/>
    </row>
    <row r="128" spans="2:6" x14ac:dyDescent="0.3">
      <c r="B128" s="45"/>
      <c r="C128" s="45"/>
      <c r="D128" s="45"/>
      <c r="E128" s="45"/>
      <c r="F128" s="45"/>
    </row>
    <row r="129" spans="2:6" x14ac:dyDescent="0.3">
      <c r="B129" s="45"/>
      <c r="C129" s="45"/>
      <c r="D129" s="45"/>
      <c r="E129" s="45"/>
      <c r="F129" s="45"/>
    </row>
    <row r="130" spans="2:6" x14ac:dyDescent="0.3">
      <c r="B130" s="45"/>
      <c r="C130" s="45"/>
      <c r="D130" s="45"/>
      <c r="E130" s="45"/>
      <c r="F130" s="45"/>
    </row>
    <row r="131" spans="2:6" x14ac:dyDescent="0.3">
      <c r="B131" s="45"/>
      <c r="C131" s="45"/>
      <c r="D131" s="45"/>
      <c r="E131" s="45"/>
      <c r="F131" s="45"/>
    </row>
    <row r="132" spans="2:6" x14ac:dyDescent="0.3">
      <c r="B132" s="45"/>
      <c r="C132" s="45"/>
      <c r="D132" s="45"/>
      <c r="E132" s="45"/>
      <c r="F132" s="45"/>
    </row>
    <row r="133" spans="2:6" x14ac:dyDescent="0.3">
      <c r="B133" s="45"/>
      <c r="C133" s="45"/>
      <c r="D133" s="45"/>
      <c r="E133" s="45"/>
      <c r="F133" s="45"/>
    </row>
    <row r="134" spans="2:6" x14ac:dyDescent="0.3">
      <c r="B134" s="45"/>
      <c r="C134" s="45"/>
      <c r="D134" s="45"/>
      <c r="E134" s="45"/>
      <c r="F134" s="45"/>
    </row>
    <row r="135" spans="2:6" x14ac:dyDescent="0.3">
      <c r="B135" s="45"/>
      <c r="C135" s="45"/>
      <c r="D135" s="45"/>
      <c r="E135" s="45"/>
      <c r="F135" s="45"/>
    </row>
    <row r="136" spans="2:6" x14ac:dyDescent="0.3">
      <c r="B136" s="45"/>
      <c r="C136" s="45"/>
      <c r="D136" s="45"/>
      <c r="E136" s="45"/>
      <c r="F136" s="45"/>
    </row>
    <row r="137" spans="2:6" x14ac:dyDescent="0.3">
      <c r="B137" s="45"/>
      <c r="C137" s="45"/>
      <c r="D137" s="45"/>
      <c r="E137" s="45"/>
      <c r="F137" s="45"/>
    </row>
    <row r="138" spans="2:6" x14ac:dyDescent="0.3">
      <c r="B138" s="45"/>
      <c r="C138" s="45"/>
      <c r="D138" s="45"/>
      <c r="E138" s="45"/>
      <c r="F138" s="45"/>
    </row>
    <row r="139" spans="2:6" x14ac:dyDescent="0.3">
      <c r="B139" s="45"/>
      <c r="C139" s="45"/>
      <c r="D139" s="45"/>
      <c r="E139" s="45"/>
      <c r="F139" s="45"/>
    </row>
    <row r="140" spans="2:6" x14ac:dyDescent="0.3">
      <c r="B140" s="45"/>
      <c r="C140" s="45"/>
      <c r="D140" s="45"/>
      <c r="E140" s="45"/>
      <c r="F140" s="45"/>
    </row>
    <row r="141" spans="2:6" x14ac:dyDescent="0.3">
      <c r="B141" s="45"/>
      <c r="C141" s="45"/>
      <c r="D141" s="45"/>
      <c r="E141" s="45"/>
      <c r="F141" s="45"/>
    </row>
    <row r="142" spans="2:6" x14ac:dyDescent="0.3">
      <c r="B142" s="45"/>
      <c r="C142" s="45"/>
      <c r="D142" s="45"/>
      <c r="E142" s="45"/>
      <c r="F142" s="45"/>
    </row>
    <row r="143" spans="2:6" x14ac:dyDescent="0.3">
      <c r="B143" s="45"/>
      <c r="C143" s="45"/>
      <c r="D143" s="45"/>
      <c r="E143" s="45"/>
      <c r="F143" s="45"/>
    </row>
    <row r="144" spans="2:6" x14ac:dyDescent="0.3">
      <c r="B144" s="45"/>
      <c r="C144" s="45"/>
      <c r="D144" s="45"/>
      <c r="E144" s="45"/>
      <c r="F144" s="45"/>
    </row>
    <row r="145" spans="2:6" x14ac:dyDescent="0.3">
      <c r="B145" s="45"/>
      <c r="C145" s="45"/>
      <c r="D145" s="45"/>
      <c r="E145" s="45"/>
      <c r="F145" s="45"/>
    </row>
    <row r="146" spans="2:6" x14ac:dyDescent="0.3">
      <c r="B146" s="45"/>
      <c r="C146" s="45"/>
      <c r="D146" s="45"/>
      <c r="E146" s="45"/>
      <c r="F146" s="45"/>
    </row>
    <row r="147" spans="2:6" x14ac:dyDescent="0.3">
      <c r="B147" s="45"/>
      <c r="C147" s="45"/>
      <c r="D147" s="45"/>
      <c r="E147" s="45"/>
      <c r="F147" s="45"/>
    </row>
    <row r="148" spans="2:6" x14ac:dyDescent="0.3">
      <c r="B148" s="45"/>
      <c r="C148" s="45"/>
      <c r="D148" s="45"/>
      <c r="E148" s="45"/>
      <c r="F148" s="45"/>
    </row>
    <row r="149" spans="2:6" x14ac:dyDescent="0.3">
      <c r="B149" s="45"/>
      <c r="C149" s="45"/>
      <c r="D149" s="45"/>
      <c r="E149" s="45"/>
      <c r="F149" s="45"/>
    </row>
    <row r="150" spans="2:6" x14ac:dyDescent="0.3">
      <c r="B150" s="45"/>
      <c r="C150" s="45"/>
      <c r="D150" s="45"/>
      <c r="E150" s="45"/>
      <c r="F150" s="45"/>
    </row>
    <row r="151" spans="2:6" x14ac:dyDescent="0.3">
      <c r="B151" s="45"/>
      <c r="C151" s="45"/>
      <c r="D151" s="45"/>
      <c r="E151" s="45"/>
      <c r="F151" s="45"/>
    </row>
    <row r="152" spans="2:6" x14ac:dyDescent="0.3">
      <c r="B152" s="45"/>
      <c r="C152" s="45"/>
      <c r="D152" s="45"/>
      <c r="E152" s="45"/>
      <c r="F152" s="45"/>
    </row>
    <row r="153" spans="2:6" x14ac:dyDescent="0.3">
      <c r="B153" s="45"/>
      <c r="C153" s="45"/>
      <c r="D153" s="45"/>
      <c r="E153" s="45"/>
      <c r="F153" s="45"/>
    </row>
    <row r="154" spans="2:6" x14ac:dyDescent="0.3">
      <c r="B154" s="45"/>
      <c r="C154" s="45"/>
      <c r="D154" s="45"/>
      <c r="E154" s="45"/>
      <c r="F154" s="45"/>
    </row>
    <row r="155" spans="2:6" x14ac:dyDescent="0.3">
      <c r="B155" s="45"/>
      <c r="C155" s="45"/>
      <c r="D155" s="45"/>
      <c r="E155" s="45"/>
      <c r="F155" s="45"/>
    </row>
    <row r="156" spans="2:6" x14ac:dyDescent="0.3">
      <c r="B156" s="45"/>
      <c r="C156" s="45"/>
      <c r="D156" s="45"/>
      <c r="E156" s="45"/>
      <c r="F156" s="45"/>
    </row>
    <row r="157" spans="2:6" x14ac:dyDescent="0.3">
      <c r="B157" s="45"/>
      <c r="C157" s="45"/>
      <c r="D157" s="45"/>
      <c r="E157" s="45"/>
      <c r="F157" s="45"/>
    </row>
    <row r="158" spans="2:6" x14ac:dyDescent="0.3">
      <c r="B158" s="45"/>
      <c r="C158" s="45"/>
      <c r="D158" s="45"/>
      <c r="E158" s="45"/>
      <c r="F158" s="45"/>
    </row>
    <row r="159" spans="2:6" x14ac:dyDescent="0.3">
      <c r="B159" s="45"/>
      <c r="C159" s="45"/>
      <c r="D159" s="45"/>
      <c r="E159" s="45"/>
      <c r="F159" s="45"/>
    </row>
    <row r="160" spans="2:6" x14ac:dyDescent="0.3">
      <c r="B160" s="45"/>
      <c r="C160" s="45"/>
      <c r="D160" s="45"/>
      <c r="E160" s="45"/>
      <c r="F160" s="45"/>
    </row>
    <row r="161" spans="2:6" x14ac:dyDescent="0.3">
      <c r="B161" s="45"/>
      <c r="C161" s="45"/>
      <c r="D161" s="45"/>
      <c r="E161" s="45"/>
      <c r="F161" s="45"/>
    </row>
    <row r="162" spans="2:6" x14ac:dyDescent="0.3">
      <c r="B162" s="45"/>
      <c r="C162" s="45"/>
      <c r="D162" s="45"/>
      <c r="E162" s="45"/>
      <c r="F162" s="45"/>
    </row>
    <row r="163" spans="2:6" x14ac:dyDescent="0.3">
      <c r="B163" s="45"/>
      <c r="C163" s="45"/>
      <c r="D163" s="45"/>
      <c r="E163" s="45"/>
      <c r="F163" s="45"/>
    </row>
    <row r="164" spans="2:6" x14ac:dyDescent="0.3">
      <c r="B164" s="45"/>
      <c r="C164" s="45"/>
      <c r="D164" s="45"/>
      <c r="E164" s="45"/>
      <c r="F164" s="45"/>
    </row>
    <row r="165" spans="2:6" x14ac:dyDescent="0.3">
      <c r="B165" s="45"/>
      <c r="C165" s="45"/>
      <c r="D165" s="45"/>
      <c r="E165" s="45"/>
      <c r="F165" s="45"/>
    </row>
    <row r="166" spans="2:6" x14ac:dyDescent="0.3">
      <c r="B166" s="45"/>
      <c r="C166" s="45"/>
      <c r="D166" s="45"/>
      <c r="E166" s="45"/>
      <c r="F166" s="45"/>
    </row>
    <row r="167" spans="2:6" x14ac:dyDescent="0.3">
      <c r="B167" s="45"/>
      <c r="C167" s="45"/>
      <c r="D167" s="45"/>
      <c r="E167" s="45"/>
      <c r="F167" s="45"/>
    </row>
    <row r="168" spans="2:6" x14ac:dyDescent="0.3">
      <c r="B168" s="45"/>
      <c r="C168" s="45"/>
      <c r="D168" s="45"/>
      <c r="E168" s="45"/>
      <c r="F168" s="45"/>
    </row>
    <row r="169" spans="2:6" x14ac:dyDescent="0.3">
      <c r="B169" s="45"/>
      <c r="C169" s="45"/>
      <c r="D169" s="45"/>
      <c r="E169" s="45"/>
      <c r="F169" s="45"/>
    </row>
    <row r="170" spans="2:6" x14ac:dyDescent="0.3">
      <c r="B170" s="45"/>
      <c r="C170" s="45"/>
      <c r="D170" s="45"/>
      <c r="E170" s="45"/>
      <c r="F170" s="45"/>
    </row>
    <row r="171" spans="2:6" x14ac:dyDescent="0.3">
      <c r="B171" s="45"/>
      <c r="C171" s="45"/>
      <c r="D171" s="45"/>
      <c r="E171" s="45"/>
      <c r="F171" s="45"/>
    </row>
    <row r="172" spans="2:6" x14ac:dyDescent="0.3">
      <c r="B172" s="45"/>
      <c r="C172" s="45"/>
      <c r="D172" s="45"/>
      <c r="E172" s="45"/>
      <c r="F172" s="45"/>
    </row>
    <row r="173" spans="2:6" x14ac:dyDescent="0.3">
      <c r="B173" s="45"/>
      <c r="C173" s="45"/>
      <c r="D173" s="45"/>
      <c r="E173" s="45"/>
      <c r="F173" s="45"/>
    </row>
    <row r="174" spans="2:6" x14ac:dyDescent="0.3">
      <c r="B174" s="45"/>
      <c r="C174" s="45"/>
      <c r="D174" s="45"/>
      <c r="E174" s="45"/>
      <c r="F174" s="45"/>
    </row>
    <row r="175" spans="2:6" x14ac:dyDescent="0.3">
      <c r="B175" s="45"/>
      <c r="C175" s="45"/>
      <c r="D175" s="45"/>
      <c r="E175" s="45"/>
      <c r="F175" s="45"/>
    </row>
    <row r="176" spans="2:6" x14ac:dyDescent="0.3">
      <c r="B176" s="45"/>
      <c r="C176" s="45"/>
      <c r="D176" s="45"/>
      <c r="E176" s="45"/>
      <c r="F176" s="45"/>
    </row>
    <row r="177" spans="2:6" x14ac:dyDescent="0.3">
      <c r="B177" s="45"/>
      <c r="C177" s="45"/>
      <c r="D177" s="45"/>
      <c r="E177" s="45"/>
      <c r="F177" s="45"/>
    </row>
    <row r="178" spans="2:6" x14ac:dyDescent="0.3">
      <c r="B178" s="45"/>
      <c r="C178" s="45"/>
      <c r="D178" s="45"/>
      <c r="E178" s="45"/>
      <c r="F178" s="45"/>
    </row>
    <row r="179" spans="2:6" x14ac:dyDescent="0.3">
      <c r="B179" s="45"/>
      <c r="C179" s="45"/>
      <c r="D179" s="45"/>
      <c r="E179" s="45"/>
      <c r="F179" s="45"/>
    </row>
    <row r="180" spans="2:6" x14ac:dyDescent="0.3">
      <c r="B180" s="45"/>
      <c r="C180" s="45"/>
      <c r="D180" s="45"/>
      <c r="E180" s="45"/>
      <c r="F180" s="45"/>
    </row>
    <row r="181" spans="2:6" x14ac:dyDescent="0.3">
      <c r="B181" s="45"/>
      <c r="C181" s="45"/>
      <c r="D181" s="45"/>
      <c r="E181" s="45"/>
      <c r="F181" s="45"/>
    </row>
    <row r="182" spans="2:6" x14ac:dyDescent="0.3">
      <c r="B182" s="45"/>
      <c r="C182" s="45"/>
      <c r="D182" s="45"/>
      <c r="E182" s="45"/>
      <c r="F182" s="45"/>
    </row>
    <row r="183" spans="2:6" x14ac:dyDescent="0.3">
      <c r="B183" s="45"/>
      <c r="C183" s="45"/>
      <c r="D183" s="45"/>
      <c r="E183" s="45"/>
      <c r="F183" s="45"/>
    </row>
    <row r="184" spans="2:6" x14ac:dyDescent="0.3">
      <c r="B184" s="45"/>
      <c r="C184" s="45"/>
      <c r="D184" s="45"/>
      <c r="E184" s="45"/>
      <c r="F184" s="45"/>
    </row>
    <row r="185" spans="2:6" x14ac:dyDescent="0.3">
      <c r="B185" s="45"/>
      <c r="C185" s="45"/>
      <c r="D185" s="45"/>
      <c r="E185" s="45"/>
      <c r="F185" s="45"/>
    </row>
    <row r="186" spans="2:6" x14ac:dyDescent="0.3">
      <c r="B186" s="45"/>
      <c r="C186" s="45"/>
      <c r="D186" s="45"/>
      <c r="E186" s="45"/>
      <c r="F186" s="45"/>
    </row>
    <row r="187" spans="2:6" x14ac:dyDescent="0.3">
      <c r="B187" s="45"/>
      <c r="C187" s="45"/>
      <c r="D187" s="45"/>
      <c r="E187" s="45"/>
      <c r="F187" s="45"/>
    </row>
    <row r="188" spans="2:6" x14ac:dyDescent="0.3">
      <c r="B188" s="45"/>
      <c r="C188" s="45"/>
      <c r="D188" s="45"/>
      <c r="E188" s="45"/>
      <c r="F188" s="45"/>
    </row>
    <row r="189" spans="2:6" x14ac:dyDescent="0.3">
      <c r="B189" s="45"/>
      <c r="C189" s="45"/>
      <c r="D189" s="45"/>
      <c r="E189" s="45"/>
      <c r="F189" s="45"/>
    </row>
    <row r="190" spans="2:6" x14ac:dyDescent="0.3">
      <c r="B190" s="45"/>
      <c r="C190" s="45"/>
      <c r="D190" s="45"/>
      <c r="E190" s="45"/>
      <c r="F190" s="45"/>
    </row>
    <row r="191" spans="2:6" x14ac:dyDescent="0.3">
      <c r="B191" s="45"/>
      <c r="C191" s="45"/>
      <c r="D191" s="45"/>
      <c r="E191" s="45"/>
      <c r="F191" s="45"/>
    </row>
    <row r="192" spans="2:6" x14ac:dyDescent="0.3">
      <c r="B192" s="45"/>
      <c r="C192" s="45"/>
      <c r="D192" s="45"/>
      <c r="E192" s="45"/>
      <c r="F192" s="45"/>
    </row>
    <row r="193" spans="2:6" x14ac:dyDescent="0.3">
      <c r="B193" s="45"/>
      <c r="C193" s="45"/>
      <c r="D193" s="45"/>
      <c r="E193" s="45"/>
      <c r="F193" s="45"/>
    </row>
    <row r="194" spans="2:6" x14ac:dyDescent="0.3">
      <c r="B194" s="45"/>
      <c r="C194" s="45"/>
      <c r="D194" s="45"/>
      <c r="E194" s="45"/>
      <c r="F194" s="45"/>
    </row>
    <row r="195" spans="2:6" x14ac:dyDescent="0.3">
      <c r="B195" s="45"/>
      <c r="C195" s="45"/>
      <c r="D195" s="45"/>
      <c r="E195" s="45"/>
      <c r="F195" s="45"/>
    </row>
    <row r="196" spans="2:6" x14ac:dyDescent="0.3">
      <c r="B196" s="45"/>
      <c r="C196" s="45"/>
      <c r="D196" s="45"/>
      <c r="E196" s="45"/>
      <c r="F196" s="45"/>
    </row>
    <row r="197" spans="2:6" x14ac:dyDescent="0.3">
      <c r="B197" s="45"/>
      <c r="C197" s="45"/>
      <c r="D197" s="45"/>
      <c r="E197" s="45"/>
      <c r="F197" s="45"/>
    </row>
    <row r="198" spans="2:6" x14ac:dyDescent="0.3">
      <c r="B198" s="45"/>
      <c r="C198" s="45"/>
      <c r="D198" s="45"/>
      <c r="E198" s="45"/>
      <c r="F198" s="45"/>
    </row>
    <row r="199" spans="2:6" x14ac:dyDescent="0.3">
      <c r="B199" s="45"/>
      <c r="C199" s="45"/>
      <c r="D199" s="45"/>
      <c r="E199" s="45"/>
      <c r="F199" s="45"/>
    </row>
    <row r="200" spans="2:6" x14ac:dyDescent="0.3">
      <c r="B200" s="45"/>
      <c r="C200" s="45"/>
      <c r="D200" s="45"/>
      <c r="E200" s="45"/>
      <c r="F200" s="45"/>
    </row>
    <row r="201" spans="2:6" x14ac:dyDescent="0.3">
      <c r="B201" s="45"/>
      <c r="C201" s="45"/>
      <c r="D201" s="45"/>
      <c r="E201" s="45"/>
      <c r="F201" s="45"/>
    </row>
    <row r="202" spans="2:6" x14ac:dyDescent="0.3">
      <c r="B202" s="45"/>
      <c r="C202" s="45"/>
      <c r="D202" s="45"/>
      <c r="E202" s="45"/>
      <c r="F202" s="45"/>
    </row>
    <row r="203" spans="2:6" x14ac:dyDescent="0.3">
      <c r="B203" s="45"/>
      <c r="C203" s="45"/>
      <c r="D203" s="45"/>
      <c r="E203" s="45"/>
      <c r="F203" s="45"/>
    </row>
    <row r="204" spans="2:6" x14ac:dyDescent="0.3">
      <c r="B204" s="45"/>
      <c r="C204" s="45"/>
      <c r="D204" s="45"/>
      <c r="E204" s="45"/>
      <c r="F204" s="45"/>
    </row>
    <row r="205" spans="2:6" x14ac:dyDescent="0.3">
      <c r="B205" s="45"/>
      <c r="C205" s="45"/>
      <c r="D205" s="45"/>
      <c r="E205" s="45"/>
      <c r="F205" s="45"/>
    </row>
    <row r="206" spans="2:6" x14ac:dyDescent="0.3">
      <c r="B206" s="45"/>
      <c r="C206" s="45"/>
      <c r="D206" s="45"/>
      <c r="E206" s="45"/>
      <c r="F206" s="45"/>
    </row>
    <row r="207" spans="2:6" x14ac:dyDescent="0.3">
      <c r="B207" s="45"/>
      <c r="C207" s="45"/>
      <c r="D207" s="45"/>
      <c r="E207" s="45"/>
      <c r="F207" s="45"/>
    </row>
    <row r="208" spans="2:6" x14ac:dyDescent="0.3">
      <c r="B208" s="45"/>
      <c r="C208" s="45"/>
      <c r="D208" s="45"/>
      <c r="E208" s="45"/>
      <c r="F208" s="45"/>
    </row>
    <row r="209" spans="2:6" x14ac:dyDescent="0.3">
      <c r="B209" s="45"/>
      <c r="C209" s="45"/>
      <c r="D209" s="45"/>
      <c r="E209" s="45"/>
      <c r="F209" s="45"/>
    </row>
    <row r="210" spans="2:6" x14ac:dyDescent="0.3">
      <c r="B210" s="45"/>
      <c r="C210" s="45"/>
      <c r="D210" s="45"/>
      <c r="E210" s="45"/>
      <c r="F210" s="45"/>
    </row>
    <row r="211" spans="2:6" x14ac:dyDescent="0.3">
      <c r="B211" s="45"/>
      <c r="C211" s="45"/>
      <c r="D211" s="45"/>
      <c r="E211" s="45"/>
      <c r="F211" s="45"/>
    </row>
    <row r="212" spans="2:6" x14ac:dyDescent="0.3">
      <c r="B212" s="45"/>
      <c r="C212" s="45"/>
      <c r="D212" s="45"/>
      <c r="E212" s="45"/>
      <c r="F212" s="45"/>
    </row>
    <row r="213" spans="2:6" x14ac:dyDescent="0.3">
      <c r="B213" s="45"/>
      <c r="C213" s="45"/>
      <c r="D213" s="45"/>
      <c r="E213" s="45"/>
      <c r="F213" s="45"/>
    </row>
    <row r="214" spans="2:6" x14ac:dyDescent="0.3">
      <c r="B214" s="46"/>
    </row>
  </sheetData>
  <sheetProtection algorithmName="SHA-512" hashValue="DdSwTaaNdH86nSDL3Xg3OLqxwzxGAT9GOTTJIXuvN3pIcX03tP7QfEyP8t0O3NkZ2sRiUAXxqNTvKP3sv8+kBA==" saltValue="XGgDhlqOuTLx9qbYyeA88A==" spinCount="100000" sheet="1" formatCells="0" formatColumns="0" formatRows="0" insertColumns="0" insertRows="0" insertHyperlinks="0" deleteColumns="0" deleteRows="0" selectLockedCells="1" sort="0" autoFilter="0" pivotTables="0"/>
  <mergeCells count="120">
    <mergeCell ref="C24:D24"/>
    <mergeCell ref="C25:D25"/>
    <mergeCell ref="C16:D16"/>
    <mergeCell ref="C33:D33"/>
    <mergeCell ref="C34:D34"/>
    <mergeCell ref="C35:D35"/>
    <mergeCell ref="C36:D36"/>
    <mergeCell ref="C27:D27"/>
    <mergeCell ref="C28:D28"/>
    <mergeCell ref="C30:D30"/>
    <mergeCell ref="C31:D31"/>
    <mergeCell ref="C32:D32"/>
    <mergeCell ref="W6:W12"/>
    <mergeCell ref="P6:P12"/>
    <mergeCell ref="Q6:Q12"/>
    <mergeCell ref="R6:R12"/>
    <mergeCell ref="S6:S12"/>
    <mergeCell ref="L6:L12"/>
    <mergeCell ref="M6:M12"/>
    <mergeCell ref="G47:V47"/>
    <mergeCell ref="W42:Z42"/>
    <mergeCell ref="I14:S14"/>
    <mergeCell ref="T14:V15"/>
    <mergeCell ref="W14:X15"/>
    <mergeCell ref="D1:X1"/>
    <mergeCell ref="W49:Z49"/>
    <mergeCell ref="E14:E15"/>
    <mergeCell ref="C17:D17"/>
    <mergeCell ref="C18:D18"/>
    <mergeCell ref="C19:D19"/>
    <mergeCell ref="C20:D20"/>
    <mergeCell ref="C21:D21"/>
    <mergeCell ref="C23:D23"/>
    <mergeCell ref="Y5:Z6"/>
    <mergeCell ref="K6:K12"/>
    <mergeCell ref="X6:X12"/>
    <mergeCell ref="N6:N12"/>
    <mergeCell ref="O6:O12"/>
    <mergeCell ref="D2:S2"/>
    <mergeCell ref="D3:S3"/>
    <mergeCell ref="F10:G10"/>
    <mergeCell ref="Y1:Z1"/>
    <mergeCell ref="T2:X2"/>
    <mergeCell ref="Z2:Z3"/>
    <mergeCell ref="T3:X3"/>
    <mergeCell ref="O5:S5"/>
    <mergeCell ref="T5:V5"/>
    <mergeCell ref="W5:X5"/>
    <mergeCell ref="A2:A59"/>
    <mergeCell ref="B16:B21"/>
    <mergeCell ref="C4:Y4"/>
    <mergeCell ref="I5:N5"/>
    <mergeCell ref="W38:Z39"/>
    <mergeCell ref="W41:Z41"/>
    <mergeCell ref="B2:C2"/>
    <mergeCell ref="B3:C3"/>
    <mergeCell ref="C56:Z59"/>
    <mergeCell ref="B56:B59"/>
    <mergeCell ref="C26:D26"/>
    <mergeCell ref="F12:G12"/>
    <mergeCell ref="G13:H13"/>
    <mergeCell ref="I13:X13"/>
    <mergeCell ref="T6:T12"/>
    <mergeCell ref="F5:G5"/>
    <mergeCell ref="G44:V44"/>
    <mergeCell ref="W44:Z44"/>
    <mergeCell ref="G45:V45"/>
    <mergeCell ref="W45:Z45"/>
    <mergeCell ref="C40:V40"/>
    <mergeCell ref="W40:Z40"/>
    <mergeCell ref="I6:I12"/>
    <mergeCell ref="V6:V12"/>
    <mergeCell ref="J68:X68"/>
    <mergeCell ref="F65:G65"/>
    <mergeCell ref="G63:H63"/>
    <mergeCell ref="B64:B65"/>
    <mergeCell ref="J65:X65"/>
    <mergeCell ref="I15:N15"/>
    <mergeCell ref="O15:S15"/>
    <mergeCell ref="F11:G11"/>
    <mergeCell ref="B23:B28"/>
    <mergeCell ref="B38:B39"/>
    <mergeCell ref="E13:F13"/>
    <mergeCell ref="B51:B54"/>
    <mergeCell ref="J6:J12"/>
    <mergeCell ref="F6:G6"/>
    <mergeCell ref="B30:B36"/>
    <mergeCell ref="C51:Z54"/>
    <mergeCell ref="W47:Z47"/>
    <mergeCell ref="C38:F39"/>
    <mergeCell ref="G38:V39"/>
    <mergeCell ref="G41:V41"/>
    <mergeCell ref="G42:V42"/>
    <mergeCell ref="G48:V48"/>
    <mergeCell ref="W48:Z48"/>
    <mergeCell ref="G49:V49"/>
    <mergeCell ref="Y73:Z73"/>
    <mergeCell ref="F72:G72"/>
    <mergeCell ref="J72:X72"/>
    <mergeCell ref="Y72:Z72"/>
    <mergeCell ref="Y70:Z71"/>
    <mergeCell ref="A60:Z60"/>
    <mergeCell ref="A61:Z61"/>
    <mergeCell ref="A74:A97"/>
    <mergeCell ref="C74:X74"/>
    <mergeCell ref="J75:X75"/>
    <mergeCell ref="F66:G66"/>
    <mergeCell ref="J66:X66"/>
    <mergeCell ref="F69:G69"/>
    <mergeCell ref="J69:X69"/>
    <mergeCell ref="F70:G70"/>
    <mergeCell ref="J70:X71"/>
    <mergeCell ref="F67:G67"/>
    <mergeCell ref="J67:X67"/>
    <mergeCell ref="F68:G68"/>
    <mergeCell ref="F73:G73"/>
    <mergeCell ref="J73:X73"/>
    <mergeCell ref="A62:A73"/>
    <mergeCell ref="F62:X62"/>
    <mergeCell ref="F71:G71"/>
  </mergeCells>
  <conditionalFormatting sqref="Z64">
    <cfRule type="iconSet" priority="4">
      <iconSet iconSet="5Quarters">
        <cfvo type="percent" val="0"/>
        <cfvo type="num" val="0.75"/>
        <cfvo type="num" val="1.5"/>
        <cfvo type="num" val="2.25"/>
        <cfvo type="num" val="2.75"/>
      </iconSet>
    </cfRule>
  </conditionalFormatting>
  <conditionalFormatting sqref="Z74">
    <cfRule type="iconSet" priority="3">
      <iconSet iconSet="5Quarters">
        <cfvo type="percent" val="0"/>
        <cfvo type="num" val="0.75"/>
        <cfvo type="num" val="1.5"/>
        <cfvo type="num" val="2.25"/>
        <cfvo type="num" val="2.75"/>
      </iconSet>
    </cfRule>
  </conditionalFormatting>
  <conditionalFormatting sqref="D1">
    <cfRule type="iconSet" priority="1">
      <iconSet iconSet="5Quarters" showValue="0">
        <cfvo type="percent" val="0"/>
        <cfvo type="num" val="0.75"/>
        <cfvo type="num" val="1.5"/>
        <cfvo type="num" val="2.25"/>
        <cfvo type="num" val="2.75"/>
      </iconSet>
    </cfRule>
  </conditionalFormatting>
  <dataValidations disablePrompts="1" count="2">
    <dataValidation type="list" allowBlank="1" showInputMessage="1" showErrorMessage="1" sqref="Y70" xr:uid="{001DEBFC-A060-4DE1-92E5-0FBF8C4A3E41}">
      <formula1>#REF!</formula1>
    </dataValidation>
    <dataValidation type="list" allowBlank="1" showInputMessage="1" showErrorMessage="1" sqref="F68" xr:uid="{7F2DD131-ED4B-48B3-AD51-B37EAD18271F}">
      <formula1>#REF!</formula1>
    </dataValidation>
  </dataValidations>
  <pageMargins left="0.47244094488188981" right="0.39370078740157483" top="0.47244094488188981" bottom="0.55118110236220474" header="0.31496062992125984" footer="0.31496062992125984"/>
  <pageSetup paperSize="9" orientation="portrait" r:id="rId1"/>
  <headerFooter>
    <oddHeader xml:space="preserve">&amp;L&amp;"-,Fett" </oddHeader>
    <oddFooter xml:space="preserve">&amp;L&amp;"Arial,Standard"&amp;8&amp;K01+021V1.0 / März 2023 / Copyright: DGNB &amp;C&amp;"Arial,Standard"&amp;8&amp;K01+021Blatt 5&amp;R&amp;"Arial,Standard"&amp;5&amp;K01+021* = Klassifikation ist nicht abschließend festgelegt,           
Änderungen werden in folgenden Versionen einfließen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F02CA-F265-43CE-9933-62034B0B5451}">
  <sheetPr>
    <tabColor theme="8" tint="0.79998168889431442"/>
  </sheetPr>
  <dimension ref="A1:Z151"/>
  <sheetViews>
    <sheetView view="pageLayout" topLeftCell="A20" zoomScale="85" zoomScaleNormal="100" zoomScalePageLayoutView="85" workbookViewId="0">
      <selection activeCell="C16" sqref="C16:Z34"/>
    </sheetView>
  </sheetViews>
  <sheetFormatPr baseColWidth="10" defaultColWidth="10.6640625" defaultRowHeight="14" x14ac:dyDescent="0.3"/>
  <cols>
    <col min="1" max="1" width="2.4140625" customWidth="1"/>
    <col min="2" max="2" width="3.1640625" style="26" customWidth="1"/>
    <col min="3" max="3" width="7.58203125" style="56" customWidth="1"/>
    <col min="4" max="4" width="16.1640625" style="56" customWidth="1"/>
    <col min="5" max="5" width="6.58203125" style="56" customWidth="1"/>
    <col min="6" max="6" width="6.33203125" style="56" customWidth="1"/>
    <col min="7" max="7" width="6.08203125" style="56" customWidth="1"/>
    <col min="8" max="8" width="2.6640625" customWidth="1"/>
    <col min="9" max="11" width="1.4140625" customWidth="1"/>
    <col min="12" max="13" width="1.4140625" style="24" customWidth="1"/>
    <col min="14" max="24" width="1.4140625" customWidth="1"/>
    <col min="25" max="25" width="6.6640625" customWidth="1"/>
    <col min="26" max="26" width="5" customWidth="1"/>
  </cols>
  <sheetData>
    <row r="1" spans="1:26" ht="29.4" customHeight="1" thickBot="1" x14ac:dyDescent="0.55000000000000004">
      <c r="A1" s="418"/>
      <c r="B1" s="408"/>
      <c r="C1" s="409"/>
      <c r="D1" s="1640" t="s">
        <v>173</v>
      </c>
      <c r="E1" s="1641"/>
      <c r="F1" s="1641"/>
      <c r="G1" s="1641"/>
      <c r="H1" s="1641"/>
      <c r="I1" s="1641"/>
      <c r="J1" s="1641"/>
      <c r="K1" s="1641"/>
      <c r="L1" s="1641"/>
      <c r="M1" s="1641"/>
      <c r="N1" s="1641"/>
      <c r="O1" s="1641"/>
      <c r="P1" s="1641"/>
      <c r="Q1" s="1641"/>
      <c r="R1" s="1641"/>
      <c r="S1" s="1641"/>
      <c r="T1" s="1641"/>
      <c r="U1" s="1641"/>
      <c r="V1" s="1641"/>
      <c r="W1" s="1641"/>
      <c r="X1" s="1642"/>
      <c r="Y1" s="1679" t="s">
        <v>660</v>
      </c>
      <c r="Z1" s="1679"/>
    </row>
    <row r="2" spans="1:26" ht="15" customHeight="1" x14ac:dyDescent="0.3">
      <c r="A2" s="1585" t="s">
        <v>777</v>
      </c>
      <c r="B2" s="1643" t="s">
        <v>106</v>
      </c>
      <c r="C2" s="1644"/>
      <c r="D2" s="1677" t="str">
        <f>'0-Eingabewerte'!F13</f>
        <v>Projektbezeichnung</v>
      </c>
      <c r="E2" s="1677"/>
      <c r="F2" s="1677"/>
      <c r="G2" s="1677"/>
      <c r="H2" s="1677"/>
      <c r="I2" s="1677"/>
      <c r="J2" s="1677"/>
      <c r="K2" s="1677"/>
      <c r="L2" s="1677"/>
      <c r="M2" s="1677"/>
      <c r="N2" s="1677"/>
      <c r="O2" s="1677"/>
      <c r="P2" s="1677"/>
      <c r="Q2" s="1677"/>
      <c r="R2" s="1677"/>
      <c r="S2" s="1677"/>
      <c r="T2" s="1692" t="s">
        <v>614</v>
      </c>
      <c r="U2" s="1692"/>
      <c r="V2" s="1692"/>
      <c r="W2" s="1692"/>
      <c r="X2" s="1692"/>
      <c r="Y2" s="444" t="str">
        <f>'0-Eingabewerte'!F15</f>
        <v>GUID</v>
      </c>
      <c r="Z2" s="1690" t="s">
        <v>442</v>
      </c>
    </row>
    <row r="3" spans="1:26" ht="14.25" customHeight="1" x14ac:dyDescent="0.3">
      <c r="A3" s="1586"/>
      <c r="B3" s="1710" t="s">
        <v>129</v>
      </c>
      <c r="C3" s="1711"/>
      <c r="D3" s="1676" t="str">
        <f>'0-Eingabewerte'!F14</f>
        <v>Erstausstellung / Name / Kontaktdaten</v>
      </c>
      <c r="E3" s="1676"/>
      <c r="F3" s="1676"/>
      <c r="G3" s="1676"/>
      <c r="H3" s="1676"/>
      <c r="I3" s="1676"/>
      <c r="J3" s="1676"/>
      <c r="K3" s="1676"/>
      <c r="L3" s="1676"/>
      <c r="M3" s="1676"/>
      <c r="N3" s="1676"/>
      <c r="O3" s="1676"/>
      <c r="P3" s="1676"/>
      <c r="Q3" s="1676"/>
      <c r="R3" s="1676"/>
      <c r="S3" s="1676"/>
      <c r="T3" s="1709" t="s">
        <v>615</v>
      </c>
      <c r="U3" s="1709"/>
      <c r="V3" s="1709"/>
      <c r="W3" s="1709"/>
      <c r="X3" s="1709"/>
      <c r="Y3" s="445" t="str">
        <f>'0-Eingabewerte'!F16</f>
        <v>-001</v>
      </c>
      <c r="Z3" s="1691"/>
    </row>
    <row r="4" spans="1:26" ht="28.4" customHeight="1" x14ac:dyDescent="0.3">
      <c r="A4" s="1586"/>
      <c r="B4" s="703"/>
      <c r="C4" s="1352" t="str">
        <f>'0-Eingabewerte'!D156</f>
        <v xml:space="preserve">Dokumentation </v>
      </c>
      <c r="D4" s="1352"/>
      <c r="E4" s="1352"/>
      <c r="F4" s="1352"/>
      <c r="G4" s="1352"/>
      <c r="H4" s="1352"/>
      <c r="I4" s="1352"/>
      <c r="J4" s="1352"/>
      <c r="K4" s="1352"/>
      <c r="L4" s="1352"/>
      <c r="M4" s="1352"/>
      <c r="N4" s="1352"/>
      <c r="O4" s="1352"/>
      <c r="P4" s="1352"/>
      <c r="Q4" s="1352"/>
      <c r="R4" s="1352"/>
      <c r="S4" s="1352"/>
      <c r="T4" s="1352"/>
      <c r="U4" s="1352"/>
      <c r="V4" s="1352"/>
      <c r="W4" s="1352"/>
      <c r="X4" s="1352"/>
      <c r="Y4" s="704"/>
      <c r="Z4" s="706"/>
    </row>
    <row r="5" spans="1:26" ht="15.75" customHeight="1" x14ac:dyDescent="0.3">
      <c r="A5" s="1586"/>
      <c r="B5" s="252"/>
      <c r="C5" s="252"/>
      <c r="D5" s="252"/>
      <c r="E5" s="252"/>
      <c r="F5" s="252"/>
      <c r="G5" s="252"/>
      <c r="H5" s="1844"/>
      <c r="I5" s="1844"/>
      <c r="J5" s="1844"/>
      <c r="K5" s="1845"/>
      <c r="L5" s="76"/>
      <c r="M5" s="1346"/>
      <c r="N5" s="1347"/>
      <c r="O5" s="1347"/>
      <c r="P5" s="1347"/>
      <c r="Q5" s="1347"/>
      <c r="R5" s="1347"/>
      <c r="S5" s="1347"/>
      <c r="T5" s="1347"/>
      <c r="U5" s="1347"/>
      <c r="V5" s="1347"/>
      <c r="W5" s="1347"/>
      <c r="X5" s="1347"/>
      <c r="Y5" s="79"/>
      <c r="Z5" s="66"/>
    </row>
    <row r="6" spans="1:26" ht="28.4" customHeight="1" x14ac:dyDescent="0.3">
      <c r="A6" s="1586"/>
      <c r="B6" s="856">
        <f>'0-Eingabewerte'!B157</f>
        <v>71</v>
      </c>
      <c r="C6" s="2009" t="str">
        <f>'0-Eingabewerte'!D157</f>
        <v>Digitale Dokumentation und Schnittstellen:</v>
      </c>
      <c r="D6" s="2010"/>
      <c r="E6" s="2010"/>
      <c r="F6" s="2010"/>
      <c r="G6" s="2011" t="str">
        <f>'0-Eingabewerte'!F157</f>
        <v>vollständig / nicht vollständig, offene Schnittstelle (ifc/cvs) etc.</v>
      </c>
      <c r="H6" s="2011"/>
      <c r="I6" s="2011"/>
      <c r="J6" s="2011"/>
      <c r="K6" s="2011"/>
      <c r="L6" s="2011"/>
      <c r="M6" s="2011"/>
      <c r="N6" s="2011"/>
      <c r="O6" s="2011"/>
      <c r="P6" s="2011"/>
      <c r="Q6" s="2011"/>
      <c r="R6" s="2011"/>
      <c r="S6" s="2011"/>
      <c r="T6" s="2011"/>
      <c r="U6" s="2011"/>
      <c r="V6" s="2011"/>
      <c r="W6" s="2011"/>
      <c r="X6" s="2011"/>
      <c r="Y6" s="2011"/>
      <c r="Z6" s="2011"/>
    </row>
    <row r="7" spans="1:26" ht="28.4" customHeight="1" x14ac:dyDescent="0.3">
      <c r="A7" s="1586"/>
      <c r="B7" s="856">
        <f>'0-Eingabewerte'!B158</f>
        <v>72</v>
      </c>
      <c r="C7" s="2009" t="str">
        <f>'0-Eingabewerte'!D158</f>
        <v>Datenbank und/oder Datengrundlage*:</v>
      </c>
      <c r="D7" s="2010"/>
      <c r="E7" s="2010"/>
      <c r="F7" s="2010"/>
      <c r="G7" s="2011" t="str">
        <f>'0-Eingabewerte'!F158</f>
        <v>Angabe Tool, Material-/Bauteildatenbank, Hersteller, Software</v>
      </c>
      <c r="H7" s="2011"/>
      <c r="I7" s="2011"/>
      <c r="J7" s="2011"/>
      <c r="K7" s="2011"/>
      <c r="L7" s="2011"/>
      <c r="M7" s="2011"/>
      <c r="N7" s="2011"/>
      <c r="O7" s="2011"/>
      <c r="P7" s="2011"/>
      <c r="Q7" s="2011"/>
      <c r="R7" s="2011"/>
      <c r="S7" s="2011"/>
      <c r="T7" s="2011"/>
      <c r="U7" s="2011"/>
      <c r="V7" s="2011"/>
      <c r="W7" s="2011"/>
      <c r="X7" s="2011"/>
      <c r="Y7" s="2011"/>
      <c r="Z7" s="2011"/>
    </row>
    <row r="8" spans="1:26" ht="28.4" customHeight="1" x14ac:dyDescent="0.3">
      <c r="A8" s="1586"/>
      <c r="B8" s="856">
        <f>'0-Eingabewerte'!B159</f>
        <v>73</v>
      </c>
      <c r="C8" s="2009" t="str">
        <f>'0-Eingabewerte'!D159</f>
        <v>Techn. Informationen aller nutzungsrelevanten Bauteile*:</v>
      </c>
      <c r="D8" s="2010"/>
      <c r="E8" s="2010"/>
      <c r="F8" s="2010"/>
      <c r="G8" s="2011" t="str">
        <f>'0-Eingabewerte'!F159</f>
        <v>sad</v>
      </c>
      <c r="H8" s="2011"/>
      <c r="I8" s="2011"/>
      <c r="J8" s="2011"/>
      <c r="K8" s="2011"/>
      <c r="L8" s="2011"/>
      <c r="M8" s="2011"/>
      <c r="N8" s="2011"/>
      <c r="O8" s="2011"/>
      <c r="P8" s="2011"/>
      <c r="Q8" s="2011"/>
      <c r="R8" s="2011"/>
      <c r="S8" s="2011"/>
      <c r="T8" s="2011"/>
      <c r="U8" s="2011"/>
      <c r="V8" s="2011"/>
      <c r="W8" s="2011"/>
      <c r="X8" s="2011"/>
      <c r="Y8" s="2011"/>
      <c r="Z8" s="2011"/>
    </row>
    <row r="9" spans="1:26" ht="28.4" customHeight="1" x14ac:dyDescent="0.3">
      <c r="A9" s="1586"/>
      <c r="B9" s="856" t="str">
        <f>'0-Eingabewerte'!B160</f>
        <v>73a</v>
      </c>
      <c r="C9" s="2009" t="str">
        <f>'0-Eingabewerte'!D160</f>
        <v>Dokumentation Technische Gebäudeausrüstung (KG400): ausführliche Dokumentation aller Anlagen-Daten/-Unterlagen, nach Kostengruppen</v>
      </c>
      <c r="D9" s="2010"/>
      <c r="E9" s="2010"/>
      <c r="F9" s="2010"/>
      <c r="G9" s="2011" t="str">
        <f>'0-Eingabewerte'!F160</f>
        <v>Ja / Nein</v>
      </c>
      <c r="H9" s="2011"/>
      <c r="I9" s="2011"/>
      <c r="J9" s="2011"/>
      <c r="K9" s="2011"/>
      <c r="L9" s="2011"/>
      <c r="M9" s="2011"/>
      <c r="N9" s="2011"/>
      <c r="O9" s="2011"/>
      <c r="P9" s="2011"/>
      <c r="Q9" s="2011"/>
      <c r="R9" s="2011"/>
      <c r="S9" s="2011"/>
      <c r="T9" s="2011"/>
      <c r="U9" s="2011"/>
      <c r="V9" s="2011"/>
      <c r="W9" s="2011"/>
      <c r="X9" s="2011"/>
      <c r="Y9" s="2011"/>
      <c r="Z9" s="2011"/>
    </row>
    <row r="10" spans="1:26" s="57" customFormat="1" ht="28.4" customHeight="1" x14ac:dyDescent="0.3">
      <c r="A10" s="1586"/>
      <c r="B10" s="856" t="str">
        <f>'0-Eingabewerte'!B161</f>
        <v>73b</v>
      </c>
      <c r="C10" s="2009" t="str">
        <f>'0-Eingabewerte'!D161</f>
        <v>Dokumentation Tragwerk-Konstruktion (KG300): ausführliche Dokumentation aller Bauteil-Materialqualitäten, nach Kostengruppen</v>
      </c>
      <c r="D10" s="2010"/>
      <c r="E10" s="2010"/>
      <c r="F10" s="2010"/>
      <c r="G10" s="2011" t="str">
        <f>'0-Eingabewerte'!F161</f>
        <v>Ja / Nein</v>
      </c>
      <c r="H10" s="2011"/>
      <c r="I10" s="2011"/>
      <c r="J10" s="2011"/>
      <c r="K10" s="2011"/>
      <c r="L10" s="2011"/>
      <c r="M10" s="2011"/>
      <c r="N10" s="2011"/>
      <c r="O10" s="2011"/>
      <c r="P10" s="2011"/>
      <c r="Q10" s="2011"/>
      <c r="R10" s="2011"/>
      <c r="S10" s="2011"/>
      <c r="T10" s="2011"/>
      <c r="U10" s="2011"/>
      <c r="V10" s="2011"/>
      <c r="W10" s="2011"/>
      <c r="X10" s="2011"/>
      <c r="Y10" s="2011"/>
      <c r="Z10" s="2011"/>
    </row>
    <row r="11" spans="1:26" s="57" customFormat="1" ht="28.4" customHeight="1" x14ac:dyDescent="0.3">
      <c r="A11" s="1586"/>
      <c r="B11" s="856">
        <f>'0-Eingabewerte'!B162</f>
        <v>74</v>
      </c>
      <c r="C11" s="2009" t="str">
        <f>'0-Eingabewerte'!D162</f>
        <v>Nutzlasten im Gebäude, vertikal / horizontal, je Ebene, vorhanden:</v>
      </c>
      <c r="D11" s="2010"/>
      <c r="E11" s="2010"/>
      <c r="F11" s="2010"/>
      <c r="G11" s="2011" t="str">
        <f>'0-Eingabewerte'!F162</f>
        <v>Ja / Nein</v>
      </c>
      <c r="H11" s="2011"/>
      <c r="I11" s="2011"/>
      <c r="J11" s="2011"/>
      <c r="K11" s="2011"/>
      <c r="L11" s="2011"/>
      <c r="M11" s="2011"/>
      <c r="N11" s="2011"/>
      <c r="O11" s="2011"/>
      <c r="P11" s="2011"/>
      <c r="Q11" s="2011"/>
      <c r="R11" s="2011"/>
      <c r="S11" s="2011"/>
      <c r="T11" s="2011"/>
      <c r="U11" s="2011"/>
      <c r="V11" s="2011"/>
      <c r="W11" s="2011"/>
      <c r="X11" s="2011"/>
      <c r="Y11" s="2011"/>
      <c r="Z11" s="2011"/>
    </row>
    <row r="12" spans="1:26" s="57" customFormat="1" ht="21.15" customHeight="1" x14ac:dyDescent="0.3">
      <c r="A12" s="1586"/>
      <c r="B12" s="266"/>
      <c r="C12" s="267"/>
      <c r="D12" s="268"/>
      <c r="E12" s="268"/>
      <c r="F12" s="268"/>
      <c r="G12" s="268"/>
      <c r="H12" s="268"/>
      <c r="I12" s="268"/>
      <c r="J12" s="268"/>
      <c r="K12" s="269"/>
      <c r="L12" s="273"/>
      <c r="M12" s="274"/>
      <c r="N12" s="274"/>
      <c r="O12" s="274"/>
      <c r="P12" s="274"/>
      <c r="Q12" s="274"/>
      <c r="R12" s="274"/>
      <c r="S12" s="274"/>
      <c r="T12" s="274"/>
      <c r="U12" s="274"/>
      <c r="V12" s="274"/>
      <c r="W12" s="274"/>
      <c r="X12" s="274"/>
      <c r="Y12" s="274"/>
      <c r="Z12" s="274"/>
    </row>
    <row r="13" spans="1:26" s="57" customFormat="1" ht="21.15" customHeight="1" x14ac:dyDescent="0.3">
      <c r="A13" s="1586"/>
      <c r="B13" s="855">
        <f>'0-Eingabewerte'!B163</f>
        <v>75</v>
      </c>
      <c r="C13" s="2001" t="str">
        <f>'0-Eingabewerte'!D163</f>
        <v>Regelm. Aktualisierung nach Umbau/Änderung/Austausch:</v>
      </c>
      <c r="D13" s="2002"/>
      <c r="E13" s="2002"/>
      <c r="F13" s="2002"/>
      <c r="G13" s="1999" t="str">
        <f>'0-Eingabewerte'!F163</f>
        <v>Ja / Nein</v>
      </c>
      <c r="H13" s="1999"/>
      <c r="I13" s="1999"/>
      <c r="J13" s="1999"/>
      <c r="K13" s="1999"/>
      <c r="L13" s="1999"/>
      <c r="M13" s="1999"/>
      <c r="N13" s="1999"/>
      <c r="O13" s="1999"/>
      <c r="P13" s="1999"/>
      <c r="Q13" s="1999"/>
      <c r="R13" s="1999"/>
      <c r="S13" s="1999"/>
      <c r="T13" s="2000" t="str">
        <f>'0-Eingabewerte'!G163</f>
        <v>(Aktualisierungszyklus)</v>
      </c>
      <c r="U13" s="2000"/>
      <c r="V13" s="2000"/>
      <c r="W13" s="2000"/>
      <c r="X13" s="2000"/>
      <c r="Y13" s="2000"/>
      <c r="Z13" s="2000"/>
    </row>
    <row r="14" spans="1:26" s="25" customFormat="1" ht="21.15" customHeight="1" x14ac:dyDescent="0.3">
      <c r="A14" s="1586"/>
      <c r="B14" s="855">
        <f>'0-Eingabewerte'!B164</f>
        <v>76</v>
      </c>
      <c r="C14" s="2001" t="str">
        <f>'0-Eingabewerte'!D164</f>
        <v>Geplante nächste Aktualisierung:</v>
      </c>
      <c r="D14" s="2002"/>
      <c r="E14" s="2002"/>
      <c r="F14" s="2002"/>
      <c r="G14" s="1999" t="str">
        <f>'0-Eingabewerte'!F164</f>
        <v>TT.MM.JJJ</v>
      </c>
      <c r="H14" s="1999"/>
      <c r="I14" s="1999"/>
      <c r="J14" s="1999"/>
      <c r="K14" s="1999"/>
      <c r="L14" s="1999"/>
      <c r="M14" s="1999"/>
      <c r="N14" s="1999"/>
      <c r="O14" s="1999"/>
      <c r="P14" s="1999"/>
      <c r="Q14" s="1999"/>
      <c r="R14" s="1999"/>
      <c r="S14" s="1999"/>
      <c r="T14" s="2000" t="str">
        <f>'0-Eingabewerte'!G164</f>
        <v>[Datum]</v>
      </c>
      <c r="U14" s="2000"/>
      <c r="V14" s="2000"/>
      <c r="W14" s="2000"/>
      <c r="X14" s="2000"/>
      <c r="Y14" s="2000"/>
      <c r="Z14" s="2000"/>
    </row>
    <row r="15" spans="1:26" ht="21.15" customHeight="1" x14ac:dyDescent="0.3">
      <c r="A15" s="1586"/>
      <c r="B15" s="245"/>
      <c r="C15" s="240"/>
      <c r="D15" s="241"/>
      <c r="E15" s="241"/>
      <c r="F15" s="241"/>
      <c r="G15" s="241"/>
      <c r="H15" s="241"/>
      <c r="I15" s="241"/>
      <c r="J15" s="241"/>
      <c r="K15" s="242"/>
      <c r="L15" s="243"/>
      <c r="M15" s="2006"/>
      <c r="N15" s="2007"/>
      <c r="O15" s="2007"/>
      <c r="P15" s="2007"/>
      <c r="Q15" s="2007"/>
      <c r="R15" s="2007"/>
      <c r="S15" s="2007"/>
      <c r="T15" s="2007"/>
      <c r="U15" s="2007"/>
      <c r="V15" s="2007"/>
      <c r="W15" s="2007"/>
      <c r="X15" s="2008"/>
      <c r="Y15" s="244"/>
      <c r="Z15" s="650"/>
    </row>
    <row r="16" spans="1:26" ht="20" customHeight="1" x14ac:dyDescent="0.3">
      <c r="A16" s="1586"/>
      <c r="B16" s="2003" t="s">
        <v>224</v>
      </c>
      <c r="C16" s="1943" t="s">
        <v>223</v>
      </c>
      <c r="D16" s="1944"/>
      <c r="E16" s="1944"/>
      <c r="F16" s="1944"/>
      <c r="G16" s="1944"/>
      <c r="H16" s="1944"/>
      <c r="I16" s="1944"/>
      <c r="J16" s="1944"/>
      <c r="K16" s="1944"/>
      <c r="L16" s="1944"/>
      <c r="M16" s="1944"/>
      <c r="N16" s="1944"/>
      <c r="O16" s="1944"/>
      <c r="P16" s="1944"/>
      <c r="Q16" s="1944"/>
      <c r="R16" s="1944"/>
      <c r="S16" s="1944"/>
      <c r="T16" s="1944"/>
      <c r="U16" s="1944"/>
      <c r="V16" s="1944"/>
      <c r="W16" s="1944"/>
      <c r="X16" s="1944"/>
      <c r="Y16" s="1944"/>
      <c r="Z16" s="1945"/>
    </row>
    <row r="17" spans="1:26" s="25" customFormat="1" ht="20" customHeight="1" x14ac:dyDescent="0.3">
      <c r="A17" s="1586"/>
      <c r="B17" s="2004"/>
      <c r="C17" s="1946"/>
      <c r="D17" s="1947"/>
      <c r="E17" s="1947"/>
      <c r="F17" s="1947"/>
      <c r="G17" s="1947"/>
      <c r="H17" s="1947"/>
      <c r="I17" s="1947"/>
      <c r="J17" s="1947"/>
      <c r="K17" s="1947"/>
      <c r="L17" s="1947"/>
      <c r="M17" s="1947"/>
      <c r="N17" s="1947"/>
      <c r="O17" s="1947"/>
      <c r="P17" s="1947"/>
      <c r="Q17" s="1947"/>
      <c r="R17" s="1947"/>
      <c r="S17" s="1947"/>
      <c r="T17" s="1947"/>
      <c r="U17" s="1947"/>
      <c r="V17" s="1947"/>
      <c r="W17" s="1947"/>
      <c r="X17" s="1947"/>
      <c r="Y17" s="1947"/>
      <c r="Z17" s="1948"/>
    </row>
    <row r="18" spans="1:26" ht="20" customHeight="1" x14ac:dyDescent="0.3">
      <c r="A18" s="1586"/>
      <c r="B18" s="2004"/>
      <c r="C18" s="1946"/>
      <c r="D18" s="1947"/>
      <c r="E18" s="1947"/>
      <c r="F18" s="1947"/>
      <c r="G18" s="1947"/>
      <c r="H18" s="1947"/>
      <c r="I18" s="1947"/>
      <c r="J18" s="1947"/>
      <c r="K18" s="1947"/>
      <c r="L18" s="1947"/>
      <c r="M18" s="1947"/>
      <c r="N18" s="1947"/>
      <c r="O18" s="1947"/>
      <c r="P18" s="1947"/>
      <c r="Q18" s="1947"/>
      <c r="R18" s="1947"/>
      <c r="S18" s="1947"/>
      <c r="T18" s="1947"/>
      <c r="U18" s="1947"/>
      <c r="V18" s="1947"/>
      <c r="W18" s="1947"/>
      <c r="X18" s="1947"/>
      <c r="Y18" s="1947"/>
      <c r="Z18" s="1948"/>
    </row>
    <row r="19" spans="1:26" ht="20" customHeight="1" x14ac:dyDescent="0.3">
      <c r="A19" s="1586"/>
      <c r="B19" s="2004"/>
      <c r="C19" s="1946"/>
      <c r="D19" s="1947"/>
      <c r="E19" s="1947"/>
      <c r="F19" s="1947"/>
      <c r="G19" s="1947"/>
      <c r="H19" s="1947"/>
      <c r="I19" s="1947"/>
      <c r="J19" s="1947"/>
      <c r="K19" s="1947"/>
      <c r="L19" s="1947"/>
      <c r="M19" s="1947"/>
      <c r="N19" s="1947"/>
      <c r="O19" s="1947"/>
      <c r="P19" s="1947"/>
      <c r="Q19" s="1947"/>
      <c r="R19" s="1947"/>
      <c r="S19" s="1947"/>
      <c r="T19" s="1947"/>
      <c r="U19" s="1947"/>
      <c r="V19" s="1947"/>
      <c r="W19" s="1947"/>
      <c r="X19" s="1947"/>
      <c r="Y19" s="1947"/>
      <c r="Z19" s="1948"/>
    </row>
    <row r="20" spans="1:26" ht="20" customHeight="1" x14ac:dyDescent="0.3">
      <c r="A20" s="1586"/>
      <c r="B20" s="2004"/>
      <c r="C20" s="1946"/>
      <c r="D20" s="1947"/>
      <c r="E20" s="1947"/>
      <c r="F20" s="1947"/>
      <c r="G20" s="1947"/>
      <c r="H20" s="1947"/>
      <c r="I20" s="1947"/>
      <c r="J20" s="1947"/>
      <c r="K20" s="1947"/>
      <c r="L20" s="1947"/>
      <c r="M20" s="1947"/>
      <c r="N20" s="1947"/>
      <c r="O20" s="1947"/>
      <c r="P20" s="1947"/>
      <c r="Q20" s="1947"/>
      <c r="R20" s="1947"/>
      <c r="S20" s="1947"/>
      <c r="T20" s="1947"/>
      <c r="U20" s="1947"/>
      <c r="V20" s="1947"/>
      <c r="W20" s="1947"/>
      <c r="X20" s="1947"/>
      <c r="Y20" s="1947"/>
      <c r="Z20" s="1948"/>
    </row>
    <row r="21" spans="1:26" ht="20" customHeight="1" x14ac:dyDescent="0.3">
      <c r="A21" s="1586"/>
      <c r="B21" s="2004"/>
      <c r="C21" s="1946"/>
      <c r="D21" s="1947"/>
      <c r="E21" s="1947"/>
      <c r="F21" s="1947"/>
      <c r="G21" s="1947"/>
      <c r="H21" s="1947"/>
      <c r="I21" s="1947"/>
      <c r="J21" s="1947"/>
      <c r="K21" s="1947"/>
      <c r="L21" s="1947"/>
      <c r="M21" s="1947"/>
      <c r="N21" s="1947"/>
      <c r="O21" s="1947"/>
      <c r="P21" s="1947"/>
      <c r="Q21" s="1947"/>
      <c r="R21" s="1947"/>
      <c r="S21" s="1947"/>
      <c r="T21" s="1947"/>
      <c r="U21" s="1947"/>
      <c r="V21" s="1947"/>
      <c r="W21" s="1947"/>
      <c r="X21" s="1947"/>
      <c r="Y21" s="1947"/>
      <c r="Z21" s="1948"/>
    </row>
    <row r="22" spans="1:26" ht="20" customHeight="1" x14ac:dyDescent="0.3">
      <c r="A22" s="1586"/>
      <c r="B22" s="2004"/>
      <c r="C22" s="1946"/>
      <c r="D22" s="1947"/>
      <c r="E22" s="1947"/>
      <c r="F22" s="1947"/>
      <c r="G22" s="1947"/>
      <c r="H22" s="1947"/>
      <c r="I22" s="1947"/>
      <c r="J22" s="1947"/>
      <c r="K22" s="1947"/>
      <c r="L22" s="1947"/>
      <c r="M22" s="1947"/>
      <c r="N22" s="1947"/>
      <c r="O22" s="1947"/>
      <c r="P22" s="1947"/>
      <c r="Q22" s="1947"/>
      <c r="R22" s="1947"/>
      <c r="S22" s="1947"/>
      <c r="T22" s="1947"/>
      <c r="U22" s="1947"/>
      <c r="V22" s="1947"/>
      <c r="W22" s="1947"/>
      <c r="X22" s="1947"/>
      <c r="Y22" s="1947"/>
      <c r="Z22" s="1948"/>
    </row>
    <row r="23" spans="1:26" ht="20" customHeight="1" x14ac:dyDescent="0.3">
      <c r="A23" s="1586"/>
      <c r="B23" s="2004"/>
      <c r="C23" s="1946"/>
      <c r="D23" s="1947"/>
      <c r="E23" s="1947"/>
      <c r="F23" s="1947"/>
      <c r="G23" s="1947"/>
      <c r="H23" s="1947"/>
      <c r="I23" s="1947"/>
      <c r="J23" s="1947"/>
      <c r="K23" s="1947"/>
      <c r="L23" s="1947"/>
      <c r="M23" s="1947"/>
      <c r="N23" s="1947"/>
      <c r="O23" s="1947"/>
      <c r="P23" s="1947"/>
      <c r="Q23" s="1947"/>
      <c r="R23" s="1947"/>
      <c r="S23" s="1947"/>
      <c r="T23" s="1947"/>
      <c r="U23" s="1947"/>
      <c r="V23" s="1947"/>
      <c r="W23" s="1947"/>
      <c r="X23" s="1947"/>
      <c r="Y23" s="1947"/>
      <c r="Z23" s="1948"/>
    </row>
    <row r="24" spans="1:26" ht="20" customHeight="1" x14ac:dyDescent="0.3">
      <c r="A24" s="1586"/>
      <c r="B24" s="2004"/>
      <c r="C24" s="1946"/>
      <c r="D24" s="1947"/>
      <c r="E24" s="1947"/>
      <c r="F24" s="1947"/>
      <c r="G24" s="1947"/>
      <c r="H24" s="1947"/>
      <c r="I24" s="1947"/>
      <c r="J24" s="1947"/>
      <c r="K24" s="1947"/>
      <c r="L24" s="1947"/>
      <c r="M24" s="1947"/>
      <c r="N24" s="1947"/>
      <c r="O24" s="1947"/>
      <c r="P24" s="1947"/>
      <c r="Q24" s="1947"/>
      <c r="R24" s="1947"/>
      <c r="S24" s="1947"/>
      <c r="T24" s="1947"/>
      <c r="U24" s="1947"/>
      <c r="V24" s="1947"/>
      <c r="W24" s="1947"/>
      <c r="X24" s="1947"/>
      <c r="Y24" s="1947"/>
      <c r="Z24" s="1948"/>
    </row>
    <row r="25" spans="1:26" ht="20" customHeight="1" x14ac:dyDescent="0.3">
      <c r="A25" s="1586"/>
      <c r="B25" s="2004"/>
      <c r="C25" s="1946"/>
      <c r="D25" s="1947"/>
      <c r="E25" s="1947"/>
      <c r="F25" s="1947"/>
      <c r="G25" s="1947"/>
      <c r="H25" s="1947"/>
      <c r="I25" s="1947"/>
      <c r="J25" s="1947"/>
      <c r="K25" s="1947"/>
      <c r="L25" s="1947"/>
      <c r="M25" s="1947"/>
      <c r="N25" s="1947"/>
      <c r="O25" s="1947"/>
      <c r="P25" s="1947"/>
      <c r="Q25" s="1947"/>
      <c r="R25" s="1947"/>
      <c r="S25" s="1947"/>
      <c r="T25" s="1947"/>
      <c r="U25" s="1947"/>
      <c r="V25" s="1947"/>
      <c r="W25" s="1947"/>
      <c r="X25" s="1947"/>
      <c r="Y25" s="1947"/>
      <c r="Z25" s="1948"/>
    </row>
    <row r="26" spans="1:26" s="25" customFormat="1" ht="20" customHeight="1" x14ac:dyDescent="0.3">
      <c r="A26" s="1586"/>
      <c r="B26" s="2004"/>
      <c r="C26" s="1946"/>
      <c r="D26" s="1947"/>
      <c r="E26" s="1947"/>
      <c r="F26" s="1947"/>
      <c r="G26" s="1947"/>
      <c r="H26" s="1947"/>
      <c r="I26" s="1947"/>
      <c r="J26" s="1947"/>
      <c r="K26" s="1947"/>
      <c r="L26" s="1947"/>
      <c r="M26" s="1947"/>
      <c r="N26" s="1947"/>
      <c r="O26" s="1947"/>
      <c r="P26" s="1947"/>
      <c r="Q26" s="1947"/>
      <c r="R26" s="1947"/>
      <c r="S26" s="1947"/>
      <c r="T26" s="1947"/>
      <c r="U26" s="1947"/>
      <c r="V26" s="1947"/>
      <c r="W26" s="1947"/>
      <c r="X26" s="1947"/>
      <c r="Y26" s="1947"/>
      <c r="Z26" s="1948"/>
    </row>
    <row r="27" spans="1:26" ht="20" customHeight="1" x14ac:dyDescent="0.3">
      <c r="A27" s="1586"/>
      <c r="B27" s="2004"/>
      <c r="C27" s="1946"/>
      <c r="D27" s="1947"/>
      <c r="E27" s="1947"/>
      <c r="F27" s="1947"/>
      <c r="G27" s="1947"/>
      <c r="H27" s="1947"/>
      <c r="I27" s="1947"/>
      <c r="J27" s="1947"/>
      <c r="K27" s="1947"/>
      <c r="L27" s="1947"/>
      <c r="M27" s="1947"/>
      <c r="N27" s="1947"/>
      <c r="O27" s="1947"/>
      <c r="P27" s="1947"/>
      <c r="Q27" s="1947"/>
      <c r="R27" s="1947"/>
      <c r="S27" s="1947"/>
      <c r="T27" s="1947"/>
      <c r="U27" s="1947"/>
      <c r="V27" s="1947"/>
      <c r="W27" s="1947"/>
      <c r="X27" s="1947"/>
      <c r="Y27" s="1947"/>
      <c r="Z27" s="1948"/>
    </row>
    <row r="28" spans="1:26" ht="20" customHeight="1" x14ac:dyDescent="0.3">
      <c r="A28" s="1586"/>
      <c r="B28" s="2004"/>
      <c r="C28" s="1946"/>
      <c r="D28" s="1947"/>
      <c r="E28" s="1947"/>
      <c r="F28" s="1947"/>
      <c r="G28" s="1947"/>
      <c r="H28" s="1947"/>
      <c r="I28" s="1947"/>
      <c r="J28" s="1947"/>
      <c r="K28" s="1947"/>
      <c r="L28" s="1947"/>
      <c r="M28" s="1947"/>
      <c r="N28" s="1947"/>
      <c r="O28" s="1947"/>
      <c r="P28" s="1947"/>
      <c r="Q28" s="1947"/>
      <c r="R28" s="1947"/>
      <c r="S28" s="1947"/>
      <c r="T28" s="1947"/>
      <c r="U28" s="1947"/>
      <c r="V28" s="1947"/>
      <c r="W28" s="1947"/>
      <c r="X28" s="1947"/>
      <c r="Y28" s="1947"/>
      <c r="Z28" s="1948"/>
    </row>
    <row r="29" spans="1:26" ht="20" customHeight="1" x14ac:dyDescent="0.3">
      <c r="A29" s="1586"/>
      <c r="B29" s="2004"/>
      <c r="C29" s="1946"/>
      <c r="D29" s="1947"/>
      <c r="E29" s="1947"/>
      <c r="F29" s="1947"/>
      <c r="G29" s="1947"/>
      <c r="H29" s="1947"/>
      <c r="I29" s="1947"/>
      <c r="J29" s="1947"/>
      <c r="K29" s="1947"/>
      <c r="L29" s="1947"/>
      <c r="M29" s="1947"/>
      <c r="N29" s="1947"/>
      <c r="O29" s="1947"/>
      <c r="P29" s="1947"/>
      <c r="Q29" s="1947"/>
      <c r="R29" s="1947"/>
      <c r="S29" s="1947"/>
      <c r="T29" s="1947"/>
      <c r="U29" s="1947"/>
      <c r="V29" s="1947"/>
      <c r="W29" s="1947"/>
      <c r="X29" s="1947"/>
      <c r="Y29" s="1947"/>
      <c r="Z29" s="1948"/>
    </row>
    <row r="30" spans="1:26" s="25" customFormat="1" ht="20" customHeight="1" x14ac:dyDescent="0.3">
      <c r="A30" s="1586"/>
      <c r="B30" s="2004"/>
      <c r="C30" s="1946"/>
      <c r="D30" s="1947"/>
      <c r="E30" s="1947"/>
      <c r="F30" s="1947"/>
      <c r="G30" s="1947"/>
      <c r="H30" s="1947"/>
      <c r="I30" s="1947"/>
      <c r="J30" s="1947"/>
      <c r="K30" s="1947"/>
      <c r="L30" s="1947"/>
      <c r="M30" s="1947"/>
      <c r="N30" s="1947"/>
      <c r="O30" s="1947"/>
      <c r="P30" s="1947"/>
      <c r="Q30" s="1947"/>
      <c r="R30" s="1947"/>
      <c r="S30" s="1947"/>
      <c r="T30" s="1947"/>
      <c r="U30" s="1947"/>
      <c r="V30" s="1947"/>
      <c r="W30" s="1947"/>
      <c r="X30" s="1947"/>
      <c r="Y30" s="1947"/>
      <c r="Z30" s="1948"/>
    </row>
    <row r="31" spans="1:26" ht="13.25" customHeight="1" x14ac:dyDescent="0.3">
      <c r="A31" s="1586"/>
      <c r="B31" s="2004"/>
      <c r="C31" s="1946"/>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8"/>
    </row>
    <row r="32" spans="1:26" ht="16.25" customHeight="1" x14ac:dyDescent="0.3">
      <c r="A32" s="1586"/>
      <c r="B32" s="2004"/>
      <c r="C32" s="1946"/>
      <c r="D32" s="1947"/>
      <c r="E32" s="1947"/>
      <c r="F32" s="1947"/>
      <c r="G32" s="1947"/>
      <c r="H32" s="1947"/>
      <c r="I32" s="1947"/>
      <c r="J32" s="1947"/>
      <c r="K32" s="1947"/>
      <c r="L32" s="1947"/>
      <c r="M32" s="1947"/>
      <c r="N32" s="1947"/>
      <c r="O32" s="1947"/>
      <c r="P32" s="1947"/>
      <c r="Q32" s="1947"/>
      <c r="R32" s="1947"/>
      <c r="S32" s="1947"/>
      <c r="T32" s="1947"/>
      <c r="U32" s="1947"/>
      <c r="V32" s="1947"/>
      <c r="W32" s="1947"/>
      <c r="X32" s="1947"/>
      <c r="Y32" s="1947"/>
      <c r="Z32" s="1948"/>
    </row>
    <row r="33" spans="1:26" ht="12" customHeight="1" x14ac:dyDescent="0.3">
      <c r="A33" s="1586"/>
      <c r="B33" s="2004"/>
      <c r="C33" s="1946"/>
      <c r="D33" s="1947"/>
      <c r="E33" s="1947"/>
      <c r="F33" s="1947"/>
      <c r="G33" s="1947"/>
      <c r="H33" s="1947"/>
      <c r="I33" s="1947"/>
      <c r="J33" s="1947"/>
      <c r="K33" s="1947"/>
      <c r="L33" s="1947"/>
      <c r="M33" s="1947"/>
      <c r="N33" s="1947"/>
      <c r="O33" s="1947"/>
      <c r="P33" s="1947"/>
      <c r="Q33" s="1947"/>
      <c r="R33" s="1947"/>
      <c r="S33" s="1947"/>
      <c r="T33" s="1947"/>
      <c r="U33" s="1947"/>
      <c r="V33" s="1947"/>
      <c r="W33" s="1947"/>
      <c r="X33" s="1947"/>
      <c r="Y33" s="1947"/>
      <c r="Z33" s="1948"/>
    </row>
    <row r="34" spans="1:26" ht="62.4" customHeight="1" x14ac:dyDescent="0.3">
      <c r="A34" s="1963"/>
      <c r="B34" s="2005"/>
      <c r="C34" s="1946"/>
      <c r="D34" s="1947"/>
      <c r="E34" s="1947"/>
      <c r="F34" s="1947"/>
      <c r="G34" s="1947"/>
      <c r="H34" s="1947"/>
      <c r="I34" s="1947"/>
      <c r="J34" s="1947"/>
      <c r="K34" s="1947"/>
      <c r="L34" s="1947"/>
      <c r="M34" s="1947"/>
      <c r="N34" s="1947"/>
      <c r="O34" s="1947"/>
      <c r="P34" s="1947"/>
      <c r="Q34" s="1947"/>
      <c r="R34" s="1947"/>
      <c r="S34" s="1947"/>
      <c r="T34" s="1947"/>
      <c r="U34" s="1947"/>
      <c r="V34" s="1947"/>
      <c r="W34" s="1947"/>
      <c r="X34" s="1947"/>
      <c r="Y34" s="1947"/>
      <c r="Z34" s="1948"/>
    </row>
    <row r="35" spans="1:26" ht="20.25" customHeight="1" x14ac:dyDescent="0.3">
      <c r="A35" s="1791"/>
      <c r="B35" s="1791"/>
      <c r="C35" s="1791"/>
      <c r="D35" s="1791"/>
      <c r="E35" s="1791"/>
      <c r="F35" s="1791"/>
      <c r="G35" s="1791"/>
      <c r="H35" s="1791"/>
      <c r="I35" s="1791"/>
      <c r="J35" s="1791"/>
      <c r="K35" s="1791"/>
      <c r="L35" s="1791"/>
      <c r="M35" s="1791"/>
      <c r="N35" s="1791"/>
      <c r="O35" s="1791"/>
      <c r="P35" s="1791"/>
      <c r="Q35" s="1791"/>
      <c r="R35" s="1791"/>
      <c r="S35" s="1791"/>
      <c r="T35" s="1791"/>
      <c r="U35" s="1791"/>
      <c r="V35" s="1791"/>
      <c r="W35" s="1791"/>
      <c r="X35" s="1791"/>
      <c r="Y35" s="1791"/>
      <c r="Z35" s="1791"/>
    </row>
    <row r="36" spans="1:26" ht="23" customHeight="1" x14ac:dyDescent="0.3">
      <c r="B36" s="45"/>
      <c r="C36" s="45"/>
      <c r="D36" s="45"/>
      <c r="E36" s="45"/>
      <c r="F36" s="45"/>
      <c r="G36" s="45"/>
    </row>
    <row r="37" spans="1:26" x14ac:dyDescent="0.3">
      <c r="B37" s="45"/>
      <c r="C37" s="45"/>
      <c r="D37" s="45"/>
      <c r="E37" s="45"/>
      <c r="F37" s="45"/>
      <c r="G37" s="45"/>
    </row>
    <row r="38" spans="1:26" x14ac:dyDescent="0.3">
      <c r="B38" s="45"/>
      <c r="C38" s="45"/>
      <c r="D38" s="45"/>
      <c r="E38" s="45"/>
      <c r="F38" s="45"/>
      <c r="G38" s="45"/>
    </row>
    <row r="39" spans="1:26" x14ac:dyDescent="0.3">
      <c r="B39" s="45"/>
      <c r="C39" s="45"/>
      <c r="D39" s="45"/>
      <c r="E39" s="45"/>
      <c r="F39" s="45"/>
      <c r="G39" s="45"/>
    </row>
    <row r="40" spans="1:26" x14ac:dyDescent="0.3">
      <c r="B40" s="45"/>
      <c r="C40" s="45"/>
      <c r="D40" s="45"/>
      <c r="E40" s="45"/>
      <c r="F40" s="45"/>
      <c r="G40" s="45"/>
    </row>
    <row r="41" spans="1:26" x14ac:dyDescent="0.3">
      <c r="B41" s="45"/>
      <c r="C41" s="45"/>
      <c r="D41" s="45"/>
      <c r="E41" s="45"/>
      <c r="F41" s="45"/>
      <c r="G41" s="45"/>
    </row>
    <row r="42" spans="1:26" x14ac:dyDescent="0.3">
      <c r="B42" s="45"/>
      <c r="C42" s="45"/>
      <c r="D42" s="45"/>
      <c r="E42" s="45"/>
      <c r="F42" s="45"/>
      <c r="G42" s="45"/>
    </row>
    <row r="43" spans="1:26" x14ac:dyDescent="0.3">
      <c r="B43" s="45"/>
      <c r="C43" s="45"/>
      <c r="D43" s="45"/>
      <c r="E43" s="45"/>
      <c r="F43" s="45"/>
      <c r="G43" s="45"/>
    </row>
    <row r="44" spans="1:26" x14ac:dyDescent="0.3">
      <c r="B44" s="45"/>
      <c r="C44" s="45"/>
      <c r="D44" s="45"/>
      <c r="E44" s="45"/>
      <c r="F44" s="45"/>
      <c r="G44" s="45"/>
    </row>
    <row r="45" spans="1:26" x14ac:dyDescent="0.3">
      <c r="B45" s="45"/>
      <c r="C45" s="45"/>
      <c r="D45" s="45"/>
      <c r="E45" s="45"/>
      <c r="F45" s="45"/>
      <c r="G45" s="45"/>
    </row>
    <row r="46" spans="1:26" x14ac:dyDescent="0.3">
      <c r="B46" s="45"/>
      <c r="C46" s="45"/>
      <c r="D46" s="45"/>
      <c r="E46" s="45"/>
      <c r="F46" s="45"/>
      <c r="G46" s="45"/>
    </row>
    <row r="47" spans="1:26" x14ac:dyDescent="0.3">
      <c r="B47" s="45"/>
      <c r="C47" s="45"/>
      <c r="D47" s="45"/>
      <c r="E47" s="45"/>
      <c r="F47" s="45"/>
      <c r="G47" s="45"/>
    </row>
    <row r="48" spans="1:26" x14ac:dyDescent="0.3">
      <c r="B48" s="45"/>
      <c r="C48" s="45"/>
      <c r="D48" s="45"/>
      <c r="E48" s="45"/>
      <c r="F48" s="45"/>
      <c r="G48" s="45"/>
    </row>
    <row r="49" spans="2:7" x14ac:dyDescent="0.3">
      <c r="B49" s="45"/>
      <c r="C49" s="45"/>
      <c r="D49" s="45"/>
      <c r="E49" s="45"/>
      <c r="F49" s="45"/>
      <c r="G49" s="45"/>
    </row>
    <row r="50" spans="2:7" x14ac:dyDescent="0.3">
      <c r="B50" s="45"/>
      <c r="C50" s="45"/>
      <c r="D50" s="45"/>
      <c r="E50" s="45"/>
      <c r="F50" s="45"/>
      <c r="G50" s="45"/>
    </row>
    <row r="51" spans="2:7" x14ac:dyDescent="0.3">
      <c r="B51" s="45"/>
      <c r="C51" s="45"/>
      <c r="D51" s="45"/>
      <c r="E51" s="45"/>
      <c r="F51" s="45"/>
      <c r="G51" s="45"/>
    </row>
    <row r="52" spans="2:7" x14ac:dyDescent="0.3">
      <c r="B52" s="45"/>
      <c r="C52" s="45"/>
      <c r="D52" s="45"/>
      <c r="E52" s="45"/>
      <c r="F52" s="45"/>
      <c r="G52" s="45"/>
    </row>
    <row r="53" spans="2:7" x14ac:dyDescent="0.3">
      <c r="B53" s="45"/>
      <c r="C53" s="45"/>
      <c r="D53" s="45"/>
      <c r="E53" s="45"/>
      <c r="F53" s="45"/>
      <c r="G53" s="45"/>
    </row>
    <row r="54" spans="2:7" x14ac:dyDescent="0.3">
      <c r="B54" s="45"/>
      <c r="C54" s="45"/>
      <c r="D54" s="45"/>
      <c r="E54" s="45"/>
      <c r="F54" s="45"/>
      <c r="G54" s="45"/>
    </row>
    <row r="55" spans="2:7" x14ac:dyDescent="0.3">
      <c r="B55" s="45"/>
      <c r="C55" s="45"/>
      <c r="D55" s="45"/>
      <c r="E55" s="45"/>
      <c r="F55" s="45"/>
      <c r="G55" s="45"/>
    </row>
    <row r="56" spans="2:7" x14ac:dyDescent="0.3">
      <c r="B56" s="45"/>
      <c r="C56" s="45"/>
      <c r="D56" s="45"/>
      <c r="E56" s="45"/>
      <c r="F56" s="45"/>
      <c r="G56" s="45"/>
    </row>
    <row r="57" spans="2:7" x14ac:dyDescent="0.3">
      <c r="B57" s="45"/>
      <c r="C57" s="45"/>
      <c r="D57" s="45"/>
      <c r="E57" s="45"/>
      <c r="F57" s="45"/>
      <c r="G57" s="45"/>
    </row>
    <row r="58" spans="2:7" x14ac:dyDescent="0.3">
      <c r="B58" s="45"/>
      <c r="C58" s="45"/>
      <c r="D58" s="45"/>
      <c r="E58" s="45"/>
      <c r="F58" s="45"/>
      <c r="G58" s="45"/>
    </row>
    <row r="59" spans="2:7" x14ac:dyDescent="0.3">
      <c r="B59" s="45"/>
      <c r="C59" s="45"/>
      <c r="D59" s="45"/>
      <c r="E59" s="45"/>
      <c r="F59" s="45"/>
      <c r="G59" s="45"/>
    </row>
    <row r="60" spans="2:7" x14ac:dyDescent="0.3">
      <c r="B60" s="45"/>
      <c r="C60" s="45"/>
      <c r="D60" s="45"/>
      <c r="E60" s="45"/>
      <c r="F60" s="45"/>
      <c r="G60" s="45"/>
    </row>
    <row r="61" spans="2:7" x14ac:dyDescent="0.3">
      <c r="B61" s="45"/>
      <c r="C61" s="45"/>
      <c r="D61" s="45"/>
      <c r="E61" s="45"/>
      <c r="F61" s="45"/>
      <c r="G61" s="45"/>
    </row>
    <row r="62" spans="2:7" x14ac:dyDescent="0.3">
      <c r="B62" s="45"/>
      <c r="C62" s="45"/>
      <c r="D62" s="45"/>
      <c r="E62" s="45"/>
      <c r="F62" s="45"/>
      <c r="G62" s="45"/>
    </row>
    <row r="63" spans="2:7" x14ac:dyDescent="0.3">
      <c r="B63" s="45"/>
      <c r="C63" s="45"/>
      <c r="D63" s="45"/>
      <c r="E63" s="45"/>
      <c r="F63" s="45"/>
      <c r="G63" s="45"/>
    </row>
    <row r="64" spans="2:7" x14ac:dyDescent="0.3">
      <c r="B64" s="45"/>
      <c r="C64" s="45"/>
      <c r="D64" s="45"/>
      <c r="E64" s="45"/>
      <c r="F64" s="45"/>
      <c r="G64" s="45"/>
    </row>
    <row r="65" spans="2:7" x14ac:dyDescent="0.3">
      <c r="B65" s="45"/>
      <c r="C65" s="45"/>
      <c r="D65" s="45"/>
      <c r="E65" s="45"/>
      <c r="F65" s="45"/>
      <c r="G65" s="45"/>
    </row>
    <row r="66" spans="2:7" x14ac:dyDescent="0.3">
      <c r="B66" s="45"/>
      <c r="C66" s="45"/>
      <c r="D66" s="45"/>
      <c r="E66" s="45"/>
      <c r="F66" s="45"/>
      <c r="G66" s="45"/>
    </row>
    <row r="67" spans="2:7" x14ac:dyDescent="0.3">
      <c r="B67" s="45"/>
      <c r="C67" s="45"/>
      <c r="D67" s="45"/>
      <c r="E67" s="45"/>
      <c r="F67" s="45"/>
      <c r="G67" s="45"/>
    </row>
    <row r="68" spans="2:7" x14ac:dyDescent="0.3">
      <c r="B68" s="45"/>
      <c r="C68" s="45"/>
      <c r="D68" s="45"/>
      <c r="E68" s="45"/>
      <c r="F68" s="45"/>
      <c r="G68" s="45"/>
    </row>
    <row r="69" spans="2:7" x14ac:dyDescent="0.3">
      <c r="B69" s="45"/>
      <c r="C69" s="45"/>
      <c r="D69" s="45"/>
      <c r="E69" s="45"/>
      <c r="F69" s="45"/>
      <c r="G69" s="45"/>
    </row>
    <row r="70" spans="2:7" x14ac:dyDescent="0.3">
      <c r="B70" s="45"/>
      <c r="C70" s="45"/>
      <c r="D70" s="45"/>
      <c r="E70" s="45"/>
      <c r="F70" s="45"/>
      <c r="G70" s="45"/>
    </row>
    <row r="71" spans="2:7" x14ac:dyDescent="0.3">
      <c r="B71" s="45"/>
      <c r="C71" s="45"/>
      <c r="D71" s="45"/>
      <c r="E71" s="45"/>
      <c r="F71" s="45"/>
      <c r="G71" s="45"/>
    </row>
    <row r="72" spans="2:7" x14ac:dyDescent="0.3">
      <c r="B72" s="45"/>
      <c r="C72" s="45"/>
      <c r="D72" s="45"/>
      <c r="E72" s="45"/>
      <c r="F72" s="45"/>
      <c r="G72" s="45"/>
    </row>
    <row r="73" spans="2:7" x14ac:dyDescent="0.3">
      <c r="B73" s="45"/>
      <c r="C73" s="45"/>
      <c r="D73" s="45"/>
      <c r="E73" s="45"/>
      <c r="F73" s="45"/>
      <c r="G73" s="45"/>
    </row>
    <row r="74" spans="2:7" x14ac:dyDescent="0.3">
      <c r="B74" s="45"/>
      <c r="C74" s="45"/>
      <c r="D74" s="45"/>
      <c r="E74" s="45"/>
      <c r="F74" s="45"/>
      <c r="G74" s="45"/>
    </row>
    <row r="75" spans="2:7" x14ac:dyDescent="0.3">
      <c r="B75" s="45"/>
      <c r="C75" s="45"/>
      <c r="D75" s="45"/>
      <c r="E75" s="45"/>
      <c r="F75" s="45"/>
      <c r="G75" s="45"/>
    </row>
    <row r="76" spans="2:7" x14ac:dyDescent="0.3">
      <c r="B76" s="45"/>
      <c r="C76" s="45"/>
      <c r="D76" s="45"/>
      <c r="E76" s="45"/>
      <c r="F76" s="45"/>
      <c r="G76" s="45"/>
    </row>
    <row r="77" spans="2:7" x14ac:dyDescent="0.3">
      <c r="B77" s="45"/>
      <c r="C77" s="45"/>
      <c r="D77" s="45"/>
      <c r="E77" s="45"/>
      <c r="F77" s="45"/>
      <c r="G77" s="45"/>
    </row>
    <row r="78" spans="2:7" x14ac:dyDescent="0.3">
      <c r="B78" s="45"/>
      <c r="C78" s="45"/>
      <c r="D78" s="45"/>
      <c r="E78" s="45"/>
      <c r="F78" s="45"/>
      <c r="G78" s="45"/>
    </row>
    <row r="79" spans="2:7" x14ac:dyDescent="0.3">
      <c r="B79" s="45"/>
      <c r="C79" s="45"/>
      <c r="D79" s="45"/>
      <c r="E79" s="45"/>
      <c r="F79" s="45"/>
      <c r="G79" s="45"/>
    </row>
    <row r="80" spans="2:7" x14ac:dyDescent="0.3">
      <c r="B80" s="45"/>
      <c r="C80" s="45"/>
      <c r="D80" s="45"/>
      <c r="E80" s="45"/>
      <c r="F80" s="45"/>
      <c r="G80" s="45"/>
    </row>
    <row r="81" spans="2:7" x14ac:dyDescent="0.3">
      <c r="B81" s="45"/>
      <c r="C81" s="45"/>
      <c r="D81" s="45"/>
      <c r="E81" s="45"/>
      <c r="F81" s="45"/>
      <c r="G81" s="45"/>
    </row>
    <row r="82" spans="2:7" x14ac:dyDescent="0.3">
      <c r="B82" s="45"/>
      <c r="C82" s="45"/>
      <c r="D82" s="45"/>
      <c r="E82" s="45"/>
      <c r="F82" s="45"/>
      <c r="G82" s="45"/>
    </row>
    <row r="83" spans="2:7" x14ac:dyDescent="0.3">
      <c r="B83" s="45"/>
      <c r="C83" s="45"/>
      <c r="D83" s="45"/>
      <c r="E83" s="45"/>
      <c r="F83" s="45"/>
      <c r="G83" s="45"/>
    </row>
    <row r="84" spans="2:7" x14ac:dyDescent="0.3">
      <c r="B84" s="45"/>
      <c r="C84" s="45"/>
      <c r="D84" s="45"/>
      <c r="E84" s="45"/>
      <c r="F84" s="45"/>
      <c r="G84" s="45"/>
    </row>
    <row r="85" spans="2:7" x14ac:dyDescent="0.3">
      <c r="B85" s="45"/>
      <c r="C85" s="45"/>
      <c r="D85" s="45"/>
      <c r="E85" s="45"/>
      <c r="F85" s="45"/>
      <c r="G85" s="45"/>
    </row>
    <row r="86" spans="2:7" x14ac:dyDescent="0.3">
      <c r="B86" s="45"/>
      <c r="C86" s="45"/>
      <c r="D86" s="45"/>
      <c r="E86" s="45"/>
      <c r="F86" s="45"/>
      <c r="G86" s="45"/>
    </row>
    <row r="87" spans="2:7" x14ac:dyDescent="0.3">
      <c r="B87" s="45"/>
      <c r="C87" s="45"/>
      <c r="D87" s="45"/>
      <c r="E87" s="45"/>
      <c r="F87" s="45"/>
      <c r="G87" s="45"/>
    </row>
    <row r="88" spans="2:7" x14ac:dyDescent="0.3">
      <c r="B88" s="45"/>
      <c r="C88" s="45"/>
      <c r="D88" s="45"/>
      <c r="E88" s="45"/>
      <c r="F88" s="45"/>
      <c r="G88" s="45"/>
    </row>
    <row r="89" spans="2:7" x14ac:dyDescent="0.3">
      <c r="B89" s="45"/>
      <c r="C89" s="45"/>
      <c r="D89" s="45"/>
      <c r="E89" s="45"/>
      <c r="F89" s="45"/>
      <c r="G89" s="45"/>
    </row>
    <row r="90" spans="2:7" x14ac:dyDescent="0.3">
      <c r="B90" s="45"/>
      <c r="C90" s="45"/>
      <c r="D90" s="45"/>
      <c r="E90" s="45"/>
      <c r="F90" s="45"/>
      <c r="G90" s="45"/>
    </row>
    <row r="91" spans="2:7" x14ac:dyDescent="0.3">
      <c r="B91" s="45"/>
      <c r="C91" s="45"/>
      <c r="D91" s="45"/>
      <c r="E91" s="45"/>
      <c r="F91" s="45"/>
      <c r="G91" s="45"/>
    </row>
    <row r="92" spans="2:7" x14ac:dyDescent="0.3">
      <c r="B92" s="45"/>
      <c r="C92" s="45"/>
      <c r="D92" s="45"/>
      <c r="E92" s="45"/>
      <c r="F92" s="45"/>
      <c r="G92" s="45"/>
    </row>
    <row r="93" spans="2:7" x14ac:dyDescent="0.3">
      <c r="B93" s="45"/>
      <c r="C93" s="45"/>
      <c r="D93" s="45"/>
      <c r="E93" s="45"/>
      <c r="F93" s="45"/>
      <c r="G93" s="45"/>
    </row>
    <row r="94" spans="2:7" x14ac:dyDescent="0.3">
      <c r="B94" s="45"/>
      <c r="C94" s="45"/>
      <c r="D94" s="45"/>
      <c r="E94" s="45"/>
      <c r="F94" s="45"/>
      <c r="G94" s="45"/>
    </row>
    <row r="95" spans="2:7" x14ac:dyDescent="0.3">
      <c r="B95" s="45"/>
      <c r="C95" s="45"/>
      <c r="D95" s="45"/>
      <c r="E95" s="45"/>
      <c r="F95" s="45"/>
      <c r="G95" s="45"/>
    </row>
    <row r="96" spans="2:7" x14ac:dyDescent="0.3">
      <c r="B96" s="45"/>
      <c r="C96" s="45"/>
      <c r="D96" s="45"/>
      <c r="E96" s="45"/>
      <c r="F96" s="45"/>
      <c r="G96" s="45"/>
    </row>
    <row r="97" spans="2:7" x14ac:dyDescent="0.3">
      <c r="B97" s="45"/>
      <c r="C97" s="45"/>
      <c r="D97" s="45"/>
      <c r="E97" s="45"/>
      <c r="F97" s="45"/>
      <c r="G97" s="45"/>
    </row>
    <row r="98" spans="2:7" x14ac:dyDescent="0.3">
      <c r="B98" s="45"/>
      <c r="C98" s="45"/>
      <c r="D98" s="45"/>
      <c r="E98" s="45"/>
      <c r="F98" s="45"/>
      <c r="G98" s="45"/>
    </row>
    <row r="99" spans="2:7" x14ac:dyDescent="0.3">
      <c r="B99" s="45"/>
      <c r="C99" s="45"/>
      <c r="D99" s="45"/>
      <c r="E99" s="45"/>
      <c r="F99" s="45"/>
      <c r="G99" s="45"/>
    </row>
    <row r="100" spans="2:7" x14ac:dyDescent="0.3">
      <c r="B100" s="45"/>
      <c r="C100" s="45"/>
      <c r="D100" s="45"/>
      <c r="E100" s="45"/>
      <c r="F100" s="45"/>
      <c r="G100" s="45"/>
    </row>
    <row r="101" spans="2:7" x14ac:dyDescent="0.3">
      <c r="B101" s="45"/>
      <c r="C101" s="45"/>
      <c r="D101" s="45"/>
      <c r="E101" s="45"/>
      <c r="F101" s="45"/>
      <c r="G101" s="45"/>
    </row>
    <row r="102" spans="2:7" x14ac:dyDescent="0.3">
      <c r="B102" s="45"/>
      <c r="C102" s="45"/>
      <c r="D102" s="45"/>
      <c r="E102" s="45"/>
      <c r="F102" s="45"/>
      <c r="G102" s="45"/>
    </row>
    <row r="103" spans="2:7" x14ac:dyDescent="0.3">
      <c r="B103" s="45"/>
      <c r="C103" s="45"/>
      <c r="D103" s="45"/>
      <c r="E103" s="45"/>
      <c r="F103" s="45"/>
      <c r="G103" s="45"/>
    </row>
    <row r="104" spans="2:7" x14ac:dyDescent="0.3">
      <c r="B104" s="45"/>
      <c r="C104" s="45"/>
      <c r="D104" s="45"/>
      <c r="E104" s="45"/>
      <c r="F104" s="45"/>
      <c r="G104" s="45"/>
    </row>
    <row r="105" spans="2:7" x14ac:dyDescent="0.3">
      <c r="B105" s="45"/>
      <c r="C105" s="45"/>
      <c r="D105" s="45"/>
      <c r="E105" s="45"/>
      <c r="F105" s="45"/>
      <c r="G105" s="45"/>
    </row>
    <row r="106" spans="2:7" x14ac:dyDescent="0.3">
      <c r="B106" s="45"/>
      <c r="C106" s="45"/>
      <c r="D106" s="45"/>
      <c r="E106" s="45"/>
      <c r="F106" s="45"/>
      <c r="G106" s="45"/>
    </row>
    <row r="107" spans="2:7" x14ac:dyDescent="0.3">
      <c r="B107" s="45"/>
      <c r="C107" s="45"/>
      <c r="D107" s="45"/>
      <c r="E107" s="45"/>
      <c r="F107" s="45"/>
      <c r="G107" s="45"/>
    </row>
    <row r="108" spans="2:7" x14ac:dyDescent="0.3">
      <c r="B108" s="45"/>
      <c r="C108" s="45"/>
      <c r="D108" s="45"/>
      <c r="E108" s="45"/>
      <c r="F108" s="45"/>
      <c r="G108" s="45"/>
    </row>
    <row r="109" spans="2:7" x14ac:dyDescent="0.3">
      <c r="B109" s="45"/>
      <c r="C109" s="45"/>
      <c r="D109" s="45"/>
      <c r="E109" s="45"/>
      <c r="F109" s="45"/>
      <c r="G109" s="45"/>
    </row>
    <row r="110" spans="2:7" x14ac:dyDescent="0.3">
      <c r="B110" s="45"/>
      <c r="C110" s="45"/>
      <c r="D110" s="45"/>
      <c r="E110" s="45"/>
      <c r="F110" s="45"/>
      <c r="G110" s="45"/>
    </row>
    <row r="111" spans="2:7" x14ac:dyDescent="0.3">
      <c r="B111" s="45"/>
      <c r="C111" s="45"/>
      <c r="D111" s="45"/>
      <c r="E111" s="45"/>
      <c r="F111" s="45"/>
      <c r="G111" s="45"/>
    </row>
    <row r="112" spans="2:7" x14ac:dyDescent="0.3">
      <c r="B112" s="45"/>
      <c r="C112" s="45"/>
      <c r="D112" s="45"/>
      <c r="E112" s="45"/>
      <c r="F112" s="45"/>
      <c r="G112" s="45"/>
    </row>
    <row r="113" spans="2:7" x14ac:dyDescent="0.3">
      <c r="B113" s="45"/>
      <c r="C113" s="45"/>
      <c r="D113" s="45"/>
      <c r="E113" s="45"/>
      <c r="F113" s="45"/>
      <c r="G113" s="45"/>
    </row>
    <row r="114" spans="2:7" x14ac:dyDescent="0.3">
      <c r="B114" s="45"/>
      <c r="C114" s="45"/>
      <c r="D114" s="45"/>
      <c r="E114" s="45"/>
      <c r="F114" s="45"/>
      <c r="G114" s="45"/>
    </row>
    <row r="115" spans="2:7" x14ac:dyDescent="0.3">
      <c r="B115" s="45"/>
      <c r="C115" s="45"/>
      <c r="D115" s="45"/>
      <c r="E115" s="45"/>
      <c r="F115" s="45"/>
      <c r="G115" s="45"/>
    </row>
    <row r="116" spans="2:7" x14ac:dyDescent="0.3">
      <c r="B116" s="45"/>
      <c r="C116" s="45"/>
      <c r="D116" s="45"/>
      <c r="E116" s="45"/>
      <c r="F116" s="45"/>
      <c r="G116" s="45"/>
    </row>
    <row r="117" spans="2:7" x14ac:dyDescent="0.3">
      <c r="B117" s="45"/>
      <c r="C117" s="45"/>
      <c r="D117" s="45"/>
      <c r="E117" s="45"/>
      <c r="F117" s="45"/>
      <c r="G117" s="45"/>
    </row>
    <row r="118" spans="2:7" x14ac:dyDescent="0.3">
      <c r="B118" s="45"/>
      <c r="C118" s="45"/>
      <c r="D118" s="45"/>
      <c r="E118" s="45"/>
      <c r="F118" s="45"/>
      <c r="G118" s="45"/>
    </row>
    <row r="119" spans="2:7" x14ac:dyDescent="0.3">
      <c r="B119" s="45"/>
      <c r="C119" s="45"/>
      <c r="D119" s="45"/>
      <c r="E119" s="45"/>
      <c r="F119" s="45"/>
      <c r="G119" s="45"/>
    </row>
    <row r="120" spans="2:7" x14ac:dyDescent="0.3">
      <c r="B120" s="45"/>
      <c r="C120" s="45"/>
      <c r="D120" s="45"/>
      <c r="E120" s="45"/>
      <c r="F120" s="45"/>
      <c r="G120" s="45"/>
    </row>
    <row r="121" spans="2:7" x14ac:dyDescent="0.3">
      <c r="B121" s="45"/>
      <c r="C121" s="45"/>
      <c r="D121" s="45"/>
      <c r="E121" s="45"/>
      <c r="F121" s="45"/>
      <c r="G121" s="45"/>
    </row>
    <row r="122" spans="2:7" x14ac:dyDescent="0.3">
      <c r="B122" s="45"/>
      <c r="C122" s="45"/>
      <c r="D122" s="45"/>
      <c r="E122" s="45"/>
      <c r="F122" s="45"/>
      <c r="G122" s="45"/>
    </row>
    <row r="123" spans="2:7" x14ac:dyDescent="0.3">
      <c r="B123" s="45"/>
      <c r="C123" s="45"/>
      <c r="D123" s="45"/>
      <c r="E123" s="45"/>
      <c r="F123" s="45"/>
      <c r="G123" s="45"/>
    </row>
    <row r="124" spans="2:7" x14ac:dyDescent="0.3">
      <c r="B124" s="45"/>
      <c r="C124" s="45"/>
      <c r="D124" s="45"/>
      <c r="E124" s="45"/>
      <c r="F124" s="45"/>
      <c r="G124" s="45"/>
    </row>
    <row r="125" spans="2:7" x14ac:dyDescent="0.3">
      <c r="B125" s="45"/>
      <c r="C125" s="45"/>
      <c r="D125" s="45"/>
      <c r="E125" s="45"/>
      <c r="F125" s="45"/>
      <c r="G125" s="45"/>
    </row>
    <row r="126" spans="2:7" x14ac:dyDescent="0.3">
      <c r="B126" s="45"/>
      <c r="C126" s="45"/>
      <c r="D126" s="45"/>
      <c r="E126" s="45"/>
      <c r="F126" s="45"/>
      <c r="G126" s="45"/>
    </row>
    <row r="127" spans="2:7" x14ac:dyDescent="0.3">
      <c r="B127" s="45"/>
      <c r="C127" s="45"/>
      <c r="D127" s="45"/>
      <c r="E127" s="45"/>
      <c r="F127" s="45"/>
      <c r="G127" s="45"/>
    </row>
    <row r="128" spans="2:7" x14ac:dyDescent="0.3">
      <c r="B128" s="45"/>
      <c r="C128" s="45"/>
      <c r="D128" s="45"/>
      <c r="E128" s="45"/>
      <c r="F128" s="45"/>
      <c r="G128" s="45"/>
    </row>
    <row r="129" spans="2:7" x14ac:dyDescent="0.3">
      <c r="B129" s="45"/>
      <c r="C129" s="45"/>
      <c r="D129" s="45"/>
      <c r="E129" s="45"/>
      <c r="F129" s="45"/>
      <c r="G129" s="45"/>
    </row>
    <row r="130" spans="2:7" x14ac:dyDescent="0.3">
      <c r="B130" s="45"/>
      <c r="C130" s="45"/>
      <c r="D130" s="45"/>
      <c r="E130" s="45"/>
      <c r="F130" s="45"/>
      <c r="G130" s="45"/>
    </row>
    <row r="131" spans="2:7" x14ac:dyDescent="0.3">
      <c r="B131" s="45"/>
      <c r="C131" s="45"/>
      <c r="D131" s="45"/>
      <c r="E131" s="45"/>
      <c r="F131" s="45"/>
      <c r="G131" s="45"/>
    </row>
    <row r="132" spans="2:7" x14ac:dyDescent="0.3">
      <c r="B132" s="45"/>
      <c r="C132" s="45"/>
      <c r="D132" s="45"/>
      <c r="E132" s="45"/>
      <c r="F132" s="45"/>
      <c r="G132" s="45"/>
    </row>
    <row r="133" spans="2:7" x14ac:dyDescent="0.3">
      <c r="B133" s="45"/>
      <c r="C133" s="45"/>
      <c r="D133" s="45"/>
      <c r="E133" s="45"/>
      <c r="F133" s="45"/>
      <c r="G133" s="45"/>
    </row>
    <row r="134" spans="2:7" x14ac:dyDescent="0.3">
      <c r="B134" s="45"/>
      <c r="C134" s="45"/>
      <c r="D134" s="45"/>
      <c r="E134" s="45"/>
      <c r="F134" s="45"/>
      <c r="G134" s="45"/>
    </row>
    <row r="135" spans="2:7" x14ac:dyDescent="0.3">
      <c r="B135" s="45"/>
      <c r="C135" s="45"/>
      <c r="D135" s="45"/>
      <c r="E135" s="45"/>
      <c r="F135" s="45"/>
      <c r="G135" s="45"/>
    </row>
    <row r="136" spans="2:7" x14ac:dyDescent="0.3">
      <c r="B136" s="45"/>
      <c r="C136" s="45"/>
      <c r="D136" s="45"/>
      <c r="E136" s="45"/>
      <c r="F136" s="45"/>
      <c r="G136" s="45"/>
    </row>
    <row r="137" spans="2:7" x14ac:dyDescent="0.3">
      <c r="B137" s="45"/>
      <c r="C137" s="45"/>
      <c r="D137" s="45"/>
      <c r="E137" s="45"/>
      <c r="F137" s="45"/>
      <c r="G137" s="45"/>
    </row>
    <row r="138" spans="2:7" x14ac:dyDescent="0.3">
      <c r="B138" s="45"/>
      <c r="C138" s="45"/>
      <c r="D138" s="45"/>
      <c r="E138" s="45"/>
      <c r="F138" s="45"/>
      <c r="G138" s="45"/>
    </row>
    <row r="139" spans="2:7" x14ac:dyDescent="0.3">
      <c r="B139" s="45"/>
      <c r="C139" s="45"/>
      <c r="D139" s="45"/>
      <c r="E139" s="45"/>
      <c r="F139" s="45"/>
      <c r="G139" s="45"/>
    </row>
    <row r="140" spans="2:7" x14ac:dyDescent="0.3">
      <c r="B140" s="45"/>
      <c r="C140" s="45"/>
      <c r="D140" s="45"/>
      <c r="E140" s="45"/>
      <c r="F140" s="45"/>
      <c r="G140" s="45"/>
    </row>
    <row r="141" spans="2:7" x14ac:dyDescent="0.3">
      <c r="B141" s="45"/>
      <c r="C141" s="45"/>
      <c r="D141" s="45"/>
      <c r="E141" s="45"/>
      <c r="F141" s="45"/>
      <c r="G141" s="45"/>
    </row>
    <row r="142" spans="2:7" x14ac:dyDescent="0.3">
      <c r="B142" s="45"/>
      <c r="C142" s="45"/>
      <c r="D142" s="45"/>
      <c r="E142" s="45"/>
      <c r="F142" s="45"/>
      <c r="G142" s="45"/>
    </row>
    <row r="143" spans="2:7" x14ac:dyDescent="0.3">
      <c r="B143" s="45"/>
      <c r="C143" s="45"/>
      <c r="D143" s="45"/>
      <c r="E143" s="45"/>
      <c r="F143" s="45"/>
      <c r="G143" s="45"/>
    </row>
    <row r="144" spans="2:7" x14ac:dyDescent="0.3">
      <c r="B144" s="45"/>
      <c r="C144" s="45"/>
      <c r="D144" s="45"/>
      <c r="E144" s="45"/>
      <c r="F144" s="45"/>
      <c r="G144" s="45"/>
    </row>
    <row r="145" spans="2:7" x14ac:dyDescent="0.3">
      <c r="B145" s="45"/>
      <c r="C145" s="45"/>
      <c r="D145" s="45"/>
      <c r="E145" s="45"/>
      <c r="F145" s="45"/>
      <c r="G145" s="45"/>
    </row>
    <row r="146" spans="2:7" x14ac:dyDescent="0.3">
      <c r="B146" s="45"/>
      <c r="C146" s="45"/>
      <c r="D146" s="45"/>
      <c r="E146" s="45"/>
      <c r="F146" s="45"/>
      <c r="G146" s="45"/>
    </row>
    <row r="147" spans="2:7" x14ac:dyDescent="0.3">
      <c r="B147" s="45"/>
      <c r="C147" s="45"/>
      <c r="D147" s="45"/>
      <c r="E147" s="45"/>
      <c r="F147" s="45"/>
      <c r="G147" s="45"/>
    </row>
    <row r="148" spans="2:7" x14ac:dyDescent="0.3">
      <c r="B148" s="45"/>
      <c r="C148" s="45"/>
      <c r="D148" s="45"/>
      <c r="E148" s="45"/>
      <c r="F148" s="45"/>
      <c r="G148" s="45"/>
    </row>
    <row r="149" spans="2:7" x14ac:dyDescent="0.3">
      <c r="B149" s="45"/>
      <c r="C149" s="45"/>
      <c r="D149" s="45"/>
      <c r="E149" s="45"/>
      <c r="F149" s="45"/>
      <c r="G149" s="45"/>
    </row>
    <row r="150" spans="2:7" x14ac:dyDescent="0.3">
      <c r="B150" s="45"/>
      <c r="C150" s="45"/>
      <c r="D150" s="45"/>
      <c r="E150" s="45"/>
      <c r="F150" s="45"/>
      <c r="G150" s="45"/>
    </row>
    <row r="151" spans="2:7" x14ac:dyDescent="0.3">
      <c r="B151" s="46"/>
    </row>
  </sheetData>
  <sheetProtection algorithmName="SHA-512" hashValue="Rq1DGyPTGSIYWHkUEapxrBKcSsJMeUAe+uxQRGRBq/ynBJ6PM9uS8x8J5SAwTHdQA6Kg+wl8l+uH5CN0F7IcdA==" saltValue="sYsHl4iggP3NSdi2yyW8nw==" spinCount="100000" sheet="1" formatCells="0" formatColumns="0" formatRows="0" insertColumns="0" insertRows="0" insertHyperlinks="0" deleteColumns="0" deleteRows="0" sort="0" autoFilter="0" pivotTables="0"/>
  <mergeCells count="35">
    <mergeCell ref="H5:K5"/>
    <mergeCell ref="C4:X4"/>
    <mergeCell ref="M5:X5"/>
    <mergeCell ref="G6:Z6"/>
    <mergeCell ref="G9:Z9"/>
    <mergeCell ref="G10:Z10"/>
    <mergeCell ref="G11:Z11"/>
    <mergeCell ref="C6:F6"/>
    <mergeCell ref="C7:F7"/>
    <mergeCell ref="G7:Z7"/>
    <mergeCell ref="A35:Z35"/>
    <mergeCell ref="G13:S13"/>
    <mergeCell ref="T13:Z13"/>
    <mergeCell ref="G14:S14"/>
    <mergeCell ref="T14:Z14"/>
    <mergeCell ref="C13:F13"/>
    <mergeCell ref="C14:F14"/>
    <mergeCell ref="A2:A34"/>
    <mergeCell ref="B16:B34"/>
    <mergeCell ref="C16:Z34"/>
    <mergeCell ref="M15:X15"/>
    <mergeCell ref="C8:F8"/>
    <mergeCell ref="C9:F9"/>
    <mergeCell ref="C10:F10"/>
    <mergeCell ref="G8:Z8"/>
    <mergeCell ref="C11:F11"/>
    <mergeCell ref="D1:X1"/>
    <mergeCell ref="Y1:Z1"/>
    <mergeCell ref="B2:C2"/>
    <mergeCell ref="T2:X2"/>
    <mergeCell ref="Z2:Z3"/>
    <mergeCell ref="B3:C3"/>
    <mergeCell ref="T3:X3"/>
    <mergeCell ref="D2:S2"/>
    <mergeCell ref="D3:S3"/>
  </mergeCells>
  <conditionalFormatting sqref="Z4">
    <cfRule type="iconSet" priority="3">
      <iconSet iconSet="5Quarters">
        <cfvo type="percent" val="0"/>
        <cfvo type="num" val="0.75"/>
        <cfvo type="num" val="1.5"/>
        <cfvo type="num" val="2.25"/>
        <cfvo type="num" val="2.75"/>
      </iconSet>
    </cfRule>
  </conditionalFormatting>
  <conditionalFormatting sqref="D1">
    <cfRule type="iconSet" priority="1">
      <iconSet iconSet="5Quarters" showValue="0">
        <cfvo type="percent" val="0"/>
        <cfvo type="num" val="0.75"/>
        <cfvo type="num" val="1.5"/>
        <cfvo type="num" val="2.25"/>
        <cfvo type="num" val="2.75"/>
      </iconSet>
    </cfRule>
  </conditionalFormatting>
  <pageMargins left="0.47244094488188981" right="0.52873563218390807" top="0.47244094488188981" bottom="0.53385416666666663" header="0.31496062992125984" footer="0.31496062992125984"/>
  <pageSetup paperSize="9" orientation="portrait" r:id="rId1"/>
  <headerFooter>
    <oddHeader xml:space="preserve">&amp;L&amp;"-,Fett" </oddHeader>
    <oddFooter>&amp;L&amp;"Arial,Standard"&amp;8&amp;K01+028Version 1.0 / März 2023 / Copyright: DGNB &amp;C&amp;"Arial,Standard"&amp;8&amp;K01+028Blatt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2A156-4A17-4225-9CB4-D644A0E79F32}">
  <sheetPr>
    <tabColor theme="8" tint="0.79998168889431442"/>
  </sheetPr>
  <dimension ref="A1:Z151"/>
  <sheetViews>
    <sheetView view="pageLayout" zoomScale="85" zoomScaleNormal="100" zoomScalePageLayoutView="85" workbookViewId="0">
      <selection activeCell="AB27" sqref="AB27"/>
    </sheetView>
  </sheetViews>
  <sheetFormatPr baseColWidth="10" defaultColWidth="10.6640625" defaultRowHeight="14" x14ac:dyDescent="0.3"/>
  <cols>
    <col min="1" max="1" width="2.4140625" customWidth="1"/>
    <col min="2" max="2" width="3.1640625" style="26" customWidth="1"/>
    <col min="3" max="3" width="7.58203125" style="56" customWidth="1"/>
    <col min="4" max="4" width="16.1640625" style="56" customWidth="1"/>
    <col min="5" max="5" width="6.58203125" style="56" customWidth="1"/>
    <col min="6" max="6" width="6.33203125" style="56" customWidth="1"/>
    <col min="7" max="7" width="6.08203125" style="56" customWidth="1"/>
    <col min="8" max="8" width="2.6640625" customWidth="1"/>
    <col min="9" max="11" width="1.4140625" customWidth="1"/>
    <col min="12" max="13" width="1.4140625" style="24" customWidth="1"/>
    <col min="14" max="24" width="1.4140625" customWidth="1"/>
    <col min="25" max="25" width="6.6640625" customWidth="1"/>
    <col min="26" max="26" width="5" customWidth="1"/>
  </cols>
  <sheetData>
    <row r="1" spans="1:26" ht="29.4" customHeight="1" thickBot="1" x14ac:dyDescent="0.55000000000000004">
      <c r="A1" s="418"/>
      <c r="B1" s="408"/>
      <c r="C1" s="409"/>
      <c r="D1" s="1640" t="s">
        <v>173</v>
      </c>
      <c r="E1" s="1641"/>
      <c r="F1" s="1641"/>
      <c r="G1" s="1641"/>
      <c r="H1" s="1641"/>
      <c r="I1" s="1641"/>
      <c r="J1" s="1641"/>
      <c r="K1" s="1641"/>
      <c r="L1" s="1641"/>
      <c r="M1" s="1641"/>
      <c r="N1" s="1641"/>
      <c r="O1" s="1641"/>
      <c r="P1" s="1641"/>
      <c r="Q1" s="1641"/>
      <c r="R1" s="1641"/>
      <c r="S1" s="1641"/>
      <c r="T1" s="1641"/>
      <c r="U1" s="1641"/>
      <c r="V1" s="1641"/>
      <c r="W1" s="1641"/>
      <c r="X1" s="1642"/>
      <c r="Y1" s="1679" t="s">
        <v>660</v>
      </c>
      <c r="Z1" s="1679"/>
    </row>
    <row r="2" spans="1:26" ht="15" customHeight="1" x14ac:dyDescent="0.3">
      <c r="A2" s="2018"/>
      <c r="B2" s="1643" t="s">
        <v>106</v>
      </c>
      <c r="C2" s="1644"/>
      <c r="D2" s="1677" t="str">
        <f>'0-Eingabewerte'!F13</f>
        <v>Projektbezeichnung</v>
      </c>
      <c r="E2" s="1677"/>
      <c r="F2" s="1677"/>
      <c r="G2" s="1677"/>
      <c r="H2" s="1677"/>
      <c r="I2" s="1677"/>
      <c r="J2" s="1677"/>
      <c r="K2" s="1677"/>
      <c r="L2" s="1677"/>
      <c r="M2" s="1677"/>
      <c r="N2" s="1677"/>
      <c r="O2" s="1677"/>
      <c r="P2" s="1677"/>
      <c r="Q2" s="1677"/>
      <c r="R2" s="1677"/>
      <c r="S2" s="1677"/>
      <c r="T2" s="1692" t="s">
        <v>614</v>
      </c>
      <c r="U2" s="1692"/>
      <c r="V2" s="1692"/>
      <c r="W2" s="1692"/>
      <c r="X2" s="1692"/>
      <c r="Y2" s="444" t="str">
        <f>'0-Eingabewerte'!F15</f>
        <v>GUID</v>
      </c>
      <c r="Z2" s="1690" t="s">
        <v>442</v>
      </c>
    </row>
    <row r="3" spans="1:26" ht="14.25" customHeight="1" x14ac:dyDescent="0.3">
      <c r="A3" s="2019"/>
      <c r="B3" s="1710" t="s">
        <v>129</v>
      </c>
      <c r="C3" s="1711"/>
      <c r="D3" s="1676" t="str">
        <f>'0-Eingabewerte'!F14</f>
        <v>Erstausstellung / Name / Kontaktdaten</v>
      </c>
      <c r="E3" s="1676"/>
      <c r="F3" s="1676"/>
      <c r="G3" s="1676"/>
      <c r="H3" s="1676"/>
      <c r="I3" s="1676"/>
      <c r="J3" s="1676"/>
      <c r="K3" s="1676"/>
      <c r="L3" s="1676"/>
      <c r="M3" s="1676"/>
      <c r="N3" s="1676"/>
      <c r="O3" s="1676"/>
      <c r="P3" s="1676"/>
      <c r="Q3" s="1676"/>
      <c r="R3" s="1676"/>
      <c r="S3" s="1676"/>
      <c r="T3" s="1709" t="s">
        <v>615</v>
      </c>
      <c r="U3" s="1709"/>
      <c r="V3" s="1709"/>
      <c r="W3" s="1709"/>
      <c r="X3" s="1709"/>
      <c r="Y3" s="445" t="str">
        <f>'0-Eingabewerte'!F16</f>
        <v>-001</v>
      </c>
      <c r="Z3" s="1691"/>
    </row>
    <row r="4" spans="1:26" ht="28.4" customHeight="1" x14ac:dyDescent="0.3">
      <c r="A4" s="2019"/>
      <c r="B4" s="703"/>
      <c r="C4" s="1352" t="s">
        <v>513</v>
      </c>
      <c r="D4" s="1352"/>
      <c r="E4" s="1352"/>
      <c r="F4" s="1352"/>
      <c r="G4" s="1352"/>
      <c r="H4" s="1352"/>
      <c r="I4" s="1352"/>
      <c r="J4" s="1352"/>
      <c r="K4" s="1352"/>
      <c r="L4" s="1352"/>
      <c r="M4" s="1352"/>
      <c r="N4" s="1352"/>
      <c r="O4" s="1352"/>
      <c r="P4" s="1352"/>
      <c r="Q4" s="1352"/>
      <c r="R4" s="1352"/>
      <c r="S4" s="1352"/>
      <c r="T4" s="1352"/>
      <c r="U4" s="1352"/>
      <c r="V4" s="1352"/>
      <c r="W4" s="1352"/>
      <c r="X4" s="1352"/>
      <c r="Y4" s="704"/>
      <c r="Z4" s="706"/>
    </row>
    <row r="5" spans="1:26" ht="15.75" customHeight="1" x14ac:dyDescent="0.3">
      <c r="A5" s="2019"/>
      <c r="B5" s="2015" t="s">
        <v>224</v>
      </c>
      <c r="C5" s="2021" t="s">
        <v>1109</v>
      </c>
      <c r="D5" s="2022"/>
      <c r="E5" s="2022"/>
      <c r="F5" s="2022"/>
      <c r="G5" s="2022"/>
      <c r="H5" s="2022"/>
      <c r="I5" s="2022"/>
      <c r="J5" s="2022"/>
      <c r="K5" s="2022"/>
      <c r="L5" s="2022"/>
      <c r="M5" s="2022"/>
      <c r="N5" s="2022"/>
      <c r="O5" s="2022"/>
      <c r="P5" s="2022"/>
      <c r="Q5" s="2022"/>
      <c r="R5" s="2022"/>
      <c r="S5" s="2022"/>
      <c r="T5" s="2022"/>
      <c r="U5" s="2022"/>
      <c r="V5" s="2022"/>
      <c r="W5" s="2022"/>
      <c r="X5" s="2022"/>
      <c r="Y5" s="2022"/>
      <c r="Z5" s="2022"/>
    </row>
    <row r="6" spans="1:26" ht="28.4" customHeight="1" x14ac:dyDescent="0.3">
      <c r="A6" s="2019"/>
      <c r="B6" s="2016"/>
      <c r="C6" s="1838"/>
      <c r="D6" s="1839"/>
      <c r="E6" s="1839"/>
      <c r="F6" s="1839"/>
      <c r="G6" s="1839"/>
      <c r="H6" s="1839"/>
      <c r="I6" s="1839"/>
      <c r="J6" s="1839"/>
      <c r="K6" s="1839"/>
      <c r="L6" s="1839"/>
      <c r="M6" s="1839"/>
      <c r="N6" s="1839"/>
      <c r="O6" s="1839"/>
      <c r="P6" s="1839"/>
      <c r="Q6" s="1839"/>
      <c r="R6" s="1839"/>
      <c r="S6" s="1839"/>
      <c r="T6" s="1839"/>
      <c r="U6" s="1839"/>
      <c r="V6" s="1839"/>
      <c r="W6" s="1839"/>
      <c r="X6" s="1839"/>
      <c r="Y6" s="1839"/>
      <c r="Z6" s="1839"/>
    </row>
    <row r="7" spans="1:26" ht="28.4" customHeight="1" x14ac:dyDescent="0.3">
      <c r="A7" s="2019"/>
      <c r="B7" s="2016"/>
      <c r="C7" s="1838"/>
      <c r="D7" s="1839"/>
      <c r="E7" s="1839"/>
      <c r="F7" s="1839"/>
      <c r="G7" s="1839"/>
      <c r="H7" s="1839"/>
      <c r="I7" s="1839"/>
      <c r="J7" s="1839"/>
      <c r="K7" s="1839"/>
      <c r="L7" s="1839"/>
      <c r="M7" s="1839"/>
      <c r="N7" s="1839"/>
      <c r="O7" s="1839"/>
      <c r="P7" s="1839"/>
      <c r="Q7" s="1839"/>
      <c r="R7" s="1839"/>
      <c r="S7" s="1839"/>
      <c r="T7" s="1839"/>
      <c r="U7" s="1839"/>
      <c r="V7" s="1839"/>
      <c r="W7" s="1839"/>
      <c r="X7" s="1839"/>
      <c r="Y7" s="1839"/>
      <c r="Z7" s="1839"/>
    </row>
    <row r="8" spans="1:26" ht="28.4" customHeight="1" x14ac:dyDescent="0.3">
      <c r="A8" s="2019"/>
      <c r="B8" s="2016"/>
      <c r="C8" s="1838"/>
      <c r="D8" s="1839"/>
      <c r="E8" s="1839"/>
      <c r="F8" s="1839"/>
      <c r="G8" s="1839"/>
      <c r="H8" s="1839"/>
      <c r="I8" s="1839"/>
      <c r="J8" s="1839"/>
      <c r="K8" s="1839"/>
      <c r="L8" s="1839"/>
      <c r="M8" s="1839"/>
      <c r="N8" s="1839"/>
      <c r="O8" s="1839"/>
      <c r="P8" s="1839"/>
      <c r="Q8" s="1839"/>
      <c r="R8" s="1839"/>
      <c r="S8" s="1839"/>
      <c r="T8" s="1839"/>
      <c r="U8" s="1839"/>
      <c r="V8" s="1839"/>
      <c r="W8" s="1839"/>
      <c r="X8" s="1839"/>
      <c r="Y8" s="1839"/>
      <c r="Z8" s="1839"/>
    </row>
    <row r="9" spans="1:26" ht="28.4" customHeight="1" x14ac:dyDescent="0.3">
      <c r="A9" s="2019"/>
      <c r="B9" s="2016"/>
      <c r="C9" s="1838"/>
      <c r="D9" s="1839"/>
      <c r="E9" s="1839"/>
      <c r="F9" s="1839"/>
      <c r="G9" s="1839"/>
      <c r="H9" s="1839"/>
      <c r="I9" s="1839"/>
      <c r="J9" s="1839"/>
      <c r="K9" s="1839"/>
      <c r="L9" s="1839"/>
      <c r="M9" s="1839"/>
      <c r="N9" s="1839"/>
      <c r="O9" s="1839"/>
      <c r="P9" s="1839"/>
      <c r="Q9" s="1839"/>
      <c r="R9" s="1839"/>
      <c r="S9" s="1839"/>
      <c r="T9" s="1839"/>
      <c r="U9" s="1839"/>
      <c r="V9" s="1839"/>
      <c r="W9" s="1839"/>
      <c r="X9" s="1839"/>
      <c r="Y9" s="1839"/>
      <c r="Z9" s="1839"/>
    </row>
    <row r="10" spans="1:26" s="57" customFormat="1" ht="28.4" customHeight="1" x14ac:dyDescent="0.3">
      <c r="A10" s="2019"/>
      <c r="B10" s="2016"/>
      <c r="C10" s="1838"/>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row>
    <row r="11" spans="1:26" s="57" customFormat="1" ht="28.4" customHeight="1" x14ac:dyDescent="0.3">
      <c r="A11" s="2019"/>
      <c r="B11" s="2016"/>
      <c r="C11" s="1838"/>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row>
    <row r="12" spans="1:26" s="57" customFormat="1" ht="21.15" customHeight="1" x14ac:dyDescent="0.3">
      <c r="A12" s="2019"/>
      <c r="B12" s="2016"/>
      <c r="C12" s="1838"/>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row>
    <row r="13" spans="1:26" s="57" customFormat="1" ht="21.15" customHeight="1" x14ac:dyDescent="0.3">
      <c r="A13" s="2019"/>
      <c r="B13" s="2016"/>
      <c r="C13" s="1838"/>
      <c r="D13" s="1839"/>
      <c r="E13" s="1839"/>
      <c r="F13" s="1839"/>
      <c r="G13" s="1839"/>
      <c r="H13" s="1839"/>
      <c r="I13" s="1839"/>
      <c r="J13" s="1839"/>
      <c r="K13" s="1839"/>
      <c r="L13" s="1839"/>
      <c r="M13" s="1839"/>
      <c r="N13" s="1839"/>
      <c r="O13" s="1839"/>
      <c r="P13" s="1839"/>
      <c r="Q13" s="1839"/>
      <c r="R13" s="1839"/>
      <c r="S13" s="1839"/>
      <c r="T13" s="1839"/>
      <c r="U13" s="1839"/>
      <c r="V13" s="1839"/>
      <c r="W13" s="1839"/>
      <c r="X13" s="1839"/>
      <c r="Y13" s="1839"/>
      <c r="Z13" s="1839"/>
    </row>
    <row r="14" spans="1:26" s="25" customFormat="1" ht="21.15" customHeight="1" x14ac:dyDescent="0.3">
      <c r="A14" s="2019"/>
      <c r="B14" s="2016"/>
      <c r="C14" s="1838"/>
      <c r="D14" s="1839"/>
      <c r="E14" s="1839"/>
      <c r="F14" s="1839"/>
      <c r="G14" s="1839"/>
      <c r="H14" s="1839"/>
      <c r="I14" s="1839"/>
      <c r="J14" s="1839"/>
      <c r="K14" s="1839"/>
      <c r="L14" s="1839"/>
      <c r="M14" s="1839"/>
      <c r="N14" s="1839"/>
      <c r="O14" s="1839"/>
      <c r="P14" s="1839"/>
      <c r="Q14" s="1839"/>
      <c r="R14" s="1839"/>
      <c r="S14" s="1839"/>
      <c r="T14" s="1839"/>
      <c r="U14" s="1839"/>
      <c r="V14" s="1839"/>
      <c r="W14" s="1839"/>
      <c r="X14" s="1839"/>
      <c r="Y14" s="1839"/>
      <c r="Z14" s="1839"/>
    </row>
    <row r="15" spans="1:26" ht="21.15" customHeight="1" x14ac:dyDescent="0.3">
      <c r="A15" s="2019"/>
      <c r="B15" s="2016"/>
      <c r="C15" s="1838"/>
      <c r="D15" s="1839"/>
      <c r="E15" s="1839"/>
      <c r="F15" s="1839"/>
      <c r="G15" s="1839"/>
      <c r="H15" s="1839"/>
      <c r="I15" s="1839"/>
      <c r="J15" s="1839"/>
      <c r="K15" s="1839"/>
      <c r="L15" s="1839"/>
      <c r="M15" s="1839"/>
      <c r="N15" s="1839"/>
      <c r="O15" s="1839"/>
      <c r="P15" s="1839"/>
      <c r="Q15" s="1839"/>
      <c r="R15" s="1839"/>
      <c r="S15" s="1839"/>
      <c r="T15" s="1839"/>
      <c r="U15" s="1839"/>
      <c r="V15" s="1839"/>
      <c r="W15" s="1839"/>
      <c r="X15" s="1839"/>
      <c r="Y15" s="1839"/>
      <c r="Z15" s="1839"/>
    </row>
    <row r="16" spans="1:26" ht="20" customHeight="1" x14ac:dyDescent="0.3">
      <c r="A16" s="2019"/>
      <c r="B16" s="2016"/>
      <c r="C16" s="1838"/>
      <c r="D16" s="1839"/>
      <c r="E16" s="1839"/>
      <c r="F16" s="1839"/>
      <c r="G16" s="1839"/>
      <c r="H16" s="1839"/>
      <c r="I16" s="1839"/>
      <c r="J16" s="1839"/>
      <c r="K16" s="1839"/>
      <c r="L16" s="1839"/>
      <c r="M16" s="1839"/>
      <c r="N16" s="1839"/>
      <c r="O16" s="1839"/>
      <c r="P16" s="1839"/>
      <c r="Q16" s="1839"/>
      <c r="R16" s="1839"/>
      <c r="S16" s="1839"/>
      <c r="T16" s="1839"/>
      <c r="U16" s="1839"/>
      <c r="V16" s="1839"/>
      <c r="W16" s="1839"/>
      <c r="X16" s="1839"/>
      <c r="Y16" s="1839"/>
      <c r="Z16" s="1839"/>
    </row>
    <row r="17" spans="1:26" s="25" customFormat="1" ht="20" customHeight="1" x14ac:dyDescent="0.3">
      <c r="A17" s="2019"/>
      <c r="B17" s="2016"/>
      <c r="C17" s="1838"/>
      <c r="D17" s="1839"/>
      <c r="E17" s="1839"/>
      <c r="F17" s="1839"/>
      <c r="G17" s="1839"/>
      <c r="H17" s="1839"/>
      <c r="I17" s="1839"/>
      <c r="J17" s="1839"/>
      <c r="K17" s="1839"/>
      <c r="L17" s="1839"/>
      <c r="M17" s="1839"/>
      <c r="N17" s="1839"/>
      <c r="O17" s="1839"/>
      <c r="P17" s="1839"/>
      <c r="Q17" s="1839"/>
      <c r="R17" s="1839"/>
      <c r="S17" s="1839"/>
      <c r="T17" s="1839"/>
      <c r="U17" s="1839"/>
      <c r="V17" s="1839"/>
      <c r="W17" s="1839"/>
      <c r="X17" s="1839"/>
      <c r="Y17" s="1839"/>
      <c r="Z17" s="1839"/>
    </row>
    <row r="18" spans="1:26" ht="20" customHeight="1" x14ac:dyDescent="0.3">
      <c r="A18" s="2019"/>
      <c r="B18" s="2016"/>
      <c r="C18" s="1838"/>
      <c r="D18" s="1839"/>
      <c r="E18" s="1839"/>
      <c r="F18" s="1839"/>
      <c r="G18" s="1839"/>
      <c r="H18" s="1839"/>
      <c r="I18" s="1839"/>
      <c r="J18" s="1839"/>
      <c r="K18" s="1839"/>
      <c r="L18" s="1839"/>
      <c r="M18" s="1839"/>
      <c r="N18" s="1839"/>
      <c r="O18" s="1839"/>
      <c r="P18" s="1839"/>
      <c r="Q18" s="1839"/>
      <c r="R18" s="1839"/>
      <c r="S18" s="1839"/>
      <c r="T18" s="1839"/>
      <c r="U18" s="1839"/>
      <c r="V18" s="1839"/>
      <c r="W18" s="1839"/>
      <c r="X18" s="1839"/>
      <c r="Y18" s="1839"/>
      <c r="Z18" s="1839"/>
    </row>
    <row r="19" spans="1:26" ht="20" customHeight="1" x14ac:dyDescent="0.3">
      <c r="A19" s="2019"/>
      <c r="B19" s="2016"/>
      <c r="C19" s="1838"/>
      <c r="D19" s="1839"/>
      <c r="E19" s="1839"/>
      <c r="F19" s="1839"/>
      <c r="G19" s="1839"/>
      <c r="H19" s="1839"/>
      <c r="I19" s="1839"/>
      <c r="J19" s="1839"/>
      <c r="K19" s="1839"/>
      <c r="L19" s="1839"/>
      <c r="M19" s="1839"/>
      <c r="N19" s="1839"/>
      <c r="O19" s="1839"/>
      <c r="P19" s="1839"/>
      <c r="Q19" s="1839"/>
      <c r="R19" s="1839"/>
      <c r="S19" s="1839"/>
      <c r="T19" s="1839"/>
      <c r="U19" s="1839"/>
      <c r="V19" s="1839"/>
      <c r="W19" s="1839"/>
      <c r="X19" s="1839"/>
      <c r="Y19" s="1839"/>
      <c r="Z19" s="1839"/>
    </row>
    <row r="20" spans="1:26" ht="20" customHeight="1" x14ac:dyDescent="0.3">
      <c r="A20" s="2019"/>
      <c r="B20" s="2016"/>
      <c r="C20" s="1838"/>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row>
    <row r="21" spans="1:26" ht="20" customHeight="1" x14ac:dyDescent="0.3">
      <c r="A21" s="2019"/>
      <c r="B21" s="2016"/>
      <c r="C21" s="1838"/>
      <c r="D21" s="1839"/>
      <c r="E21" s="1839"/>
      <c r="F21" s="1839"/>
      <c r="G21" s="1839"/>
      <c r="H21" s="1839"/>
      <c r="I21" s="1839"/>
      <c r="J21" s="1839"/>
      <c r="K21" s="1839"/>
      <c r="L21" s="1839"/>
      <c r="M21" s="1839"/>
      <c r="N21" s="1839"/>
      <c r="O21" s="1839"/>
      <c r="P21" s="1839"/>
      <c r="Q21" s="1839"/>
      <c r="R21" s="1839"/>
      <c r="S21" s="1839"/>
      <c r="T21" s="1839"/>
      <c r="U21" s="1839"/>
      <c r="V21" s="1839"/>
      <c r="W21" s="1839"/>
      <c r="X21" s="1839"/>
      <c r="Y21" s="1839"/>
      <c r="Z21" s="1839"/>
    </row>
    <row r="22" spans="1:26" ht="20" customHeight="1" x14ac:dyDescent="0.3">
      <c r="A22" s="2019"/>
      <c r="B22" s="2016"/>
      <c r="C22" s="1838"/>
      <c r="D22" s="1839"/>
      <c r="E22" s="1839"/>
      <c r="F22" s="1839"/>
      <c r="G22" s="1839"/>
      <c r="H22" s="1839"/>
      <c r="I22" s="1839"/>
      <c r="J22" s="1839"/>
      <c r="K22" s="1839"/>
      <c r="L22" s="1839"/>
      <c r="M22" s="1839"/>
      <c r="N22" s="1839"/>
      <c r="O22" s="1839"/>
      <c r="P22" s="1839"/>
      <c r="Q22" s="1839"/>
      <c r="R22" s="1839"/>
      <c r="S22" s="1839"/>
      <c r="T22" s="1839"/>
      <c r="U22" s="1839"/>
      <c r="V22" s="1839"/>
      <c r="W22" s="1839"/>
      <c r="X22" s="1839"/>
      <c r="Y22" s="1839"/>
      <c r="Z22" s="1839"/>
    </row>
    <row r="23" spans="1:26" ht="20" customHeight="1" x14ac:dyDescent="0.3">
      <c r="A23" s="2019"/>
      <c r="B23" s="2016"/>
      <c r="C23" s="1838"/>
      <c r="D23" s="1839"/>
      <c r="E23" s="1839"/>
      <c r="F23" s="1839"/>
      <c r="G23" s="1839"/>
      <c r="H23" s="1839"/>
      <c r="I23" s="1839"/>
      <c r="J23" s="1839"/>
      <c r="K23" s="1839"/>
      <c r="L23" s="1839"/>
      <c r="M23" s="1839"/>
      <c r="N23" s="1839"/>
      <c r="O23" s="1839"/>
      <c r="P23" s="1839"/>
      <c r="Q23" s="1839"/>
      <c r="R23" s="1839"/>
      <c r="S23" s="1839"/>
      <c r="T23" s="1839"/>
      <c r="U23" s="1839"/>
      <c r="V23" s="1839"/>
      <c r="W23" s="1839"/>
      <c r="X23" s="1839"/>
      <c r="Y23" s="1839"/>
      <c r="Z23" s="1839"/>
    </row>
    <row r="24" spans="1:26" ht="20" customHeight="1" x14ac:dyDescent="0.3">
      <c r="A24" s="2019"/>
      <c r="B24" s="2016"/>
      <c r="C24" s="1838"/>
      <c r="D24" s="1839"/>
      <c r="E24" s="1839"/>
      <c r="F24" s="1839"/>
      <c r="G24" s="1839"/>
      <c r="H24" s="1839"/>
      <c r="I24" s="1839"/>
      <c r="J24" s="1839"/>
      <c r="K24" s="1839"/>
      <c r="L24" s="1839"/>
      <c r="M24" s="1839"/>
      <c r="N24" s="1839"/>
      <c r="O24" s="1839"/>
      <c r="P24" s="1839"/>
      <c r="Q24" s="1839"/>
      <c r="R24" s="1839"/>
      <c r="S24" s="1839"/>
      <c r="T24" s="1839"/>
      <c r="U24" s="1839"/>
      <c r="V24" s="1839"/>
      <c r="W24" s="1839"/>
      <c r="X24" s="1839"/>
      <c r="Y24" s="1839"/>
      <c r="Z24" s="1839"/>
    </row>
    <row r="25" spans="1:26" ht="20" customHeight="1" x14ac:dyDescent="0.3">
      <c r="A25" s="2019"/>
      <c r="B25" s="2016"/>
      <c r="C25" s="1838"/>
      <c r="D25" s="1839"/>
      <c r="E25" s="1839"/>
      <c r="F25" s="1839"/>
      <c r="G25" s="1839"/>
      <c r="H25" s="1839"/>
      <c r="I25" s="1839"/>
      <c r="J25" s="1839"/>
      <c r="K25" s="1839"/>
      <c r="L25" s="1839"/>
      <c r="M25" s="1839"/>
      <c r="N25" s="1839"/>
      <c r="O25" s="1839"/>
      <c r="P25" s="1839"/>
      <c r="Q25" s="1839"/>
      <c r="R25" s="1839"/>
      <c r="S25" s="1839"/>
      <c r="T25" s="1839"/>
      <c r="U25" s="1839"/>
      <c r="V25" s="1839"/>
      <c r="W25" s="1839"/>
      <c r="X25" s="1839"/>
      <c r="Y25" s="1839"/>
      <c r="Z25" s="1839"/>
    </row>
    <row r="26" spans="1:26" s="25" customFormat="1" ht="20" customHeight="1" x14ac:dyDescent="0.3">
      <c r="A26" s="2019"/>
      <c r="B26" s="2016"/>
      <c r="C26" s="1838"/>
      <c r="D26" s="1839"/>
      <c r="E26" s="1839"/>
      <c r="F26" s="1839"/>
      <c r="G26" s="1839"/>
      <c r="H26" s="1839"/>
      <c r="I26" s="1839"/>
      <c r="J26" s="1839"/>
      <c r="K26" s="1839"/>
      <c r="L26" s="1839"/>
      <c r="M26" s="1839"/>
      <c r="N26" s="1839"/>
      <c r="O26" s="1839"/>
      <c r="P26" s="1839"/>
      <c r="Q26" s="1839"/>
      <c r="R26" s="1839"/>
      <c r="S26" s="1839"/>
      <c r="T26" s="1839"/>
      <c r="U26" s="1839"/>
      <c r="V26" s="1839"/>
      <c r="W26" s="1839"/>
      <c r="X26" s="1839"/>
      <c r="Y26" s="1839"/>
      <c r="Z26" s="1839"/>
    </row>
    <row r="27" spans="1:26" ht="20" customHeight="1" x14ac:dyDescent="0.3">
      <c r="A27" s="2019"/>
      <c r="B27" s="2016"/>
      <c r="C27" s="1838"/>
      <c r="D27" s="1839"/>
      <c r="E27" s="1839"/>
      <c r="F27" s="1839"/>
      <c r="G27" s="1839"/>
      <c r="H27" s="1839"/>
      <c r="I27" s="1839"/>
      <c r="J27" s="1839"/>
      <c r="K27" s="1839"/>
      <c r="L27" s="1839"/>
      <c r="M27" s="1839"/>
      <c r="N27" s="1839"/>
      <c r="O27" s="1839"/>
      <c r="P27" s="1839"/>
      <c r="Q27" s="1839"/>
      <c r="R27" s="1839"/>
      <c r="S27" s="1839"/>
      <c r="T27" s="1839"/>
      <c r="U27" s="1839"/>
      <c r="V27" s="1839"/>
      <c r="W27" s="1839"/>
      <c r="X27" s="1839"/>
      <c r="Y27" s="1839"/>
      <c r="Z27" s="1839"/>
    </row>
    <row r="28" spans="1:26" ht="20" customHeight="1" x14ac:dyDescent="0.3">
      <c r="A28" s="2019"/>
      <c r="B28" s="2016"/>
      <c r="C28" s="1838"/>
      <c r="D28" s="1839"/>
      <c r="E28" s="1839"/>
      <c r="F28" s="1839"/>
      <c r="G28" s="1839"/>
      <c r="H28" s="1839"/>
      <c r="I28" s="1839"/>
      <c r="J28" s="1839"/>
      <c r="K28" s="1839"/>
      <c r="L28" s="1839"/>
      <c r="M28" s="1839"/>
      <c r="N28" s="1839"/>
      <c r="O28" s="1839"/>
      <c r="P28" s="1839"/>
      <c r="Q28" s="1839"/>
      <c r="R28" s="1839"/>
      <c r="S28" s="1839"/>
      <c r="T28" s="1839"/>
      <c r="U28" s="1839"/>
      <c r="V28" s="1839"/>
      <c r="W28" s="1839"/>
      <c r="X28" s="1839"/>
      <c r="Y28" s="1839"/>
      <c r="Z28" s="1839"/>
    </row>
    <row r="29" spans="1:26" ht="20" customHeight="1" x14ac:dyDescent="0.3">
      <c r="A29" s="2019"/>
      <c r="B29" s="2016"/>
      <c r="C29" s="1838"/>
      <c r="D29" s="1839"/>
      <c r="E29" s="1839"/>
      <c r="F29" s="1839"/>
      <c r="G29" s="1839"/>
      <c r="H29" s="1839"/>
      <c r="I29" s="1839"/>
      <c r="J29" s="1839"/>
      <c r="K29" s="1839"/>
      <c r="L29" s="1839"/>
      <c r="M29" s="1839"/>
      <c r="N29" s="1839"/>
      <c r="O29" s="1839"/>
      <c r="P29" s="1839"/>
      <c r="Q29" s="1839"/>
      <c r="R29" s="1839"/>
      <c r="S29" s="1839"/>
      <c r="T29" s="1839"/>
      <c r="U29" s="1839"/>
      <c r="V29" s="1839"/>
      <c r="W29" s="1839"/>
      <c r="X29" s="1839"/>
      <c r="Y29" s="1839"/>
      <c r="Z29" s="1839"/>
    </row>
    <row r="30" spans="1:26" s="25" customFormat="1" ht="20" customHeight="1" x14ac:dyDescent="0.3">
      <c r="A30" s="2019"/>
      <c r="B30" s="2016"/>
      <c r="C30" s="1838"/>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row>
    <row r="31" spans="1:26" ht="13.25" customHeight="1" x14ac:dyDescent="0.3">
      <c r="A31" s="2019"/>
      <c r="B31" s="2016"/>
      <c r="C31" s="1838"/>
      <c r="D31" s="1839"/>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row>
    <row r="32" spans="1:26" ht="16.25" customHeight="1" x14ac:dyDescent="0.3">
      <c r="A32" s="2019"/>
      <c r="B32" s="2016"/>
      <c r="C32" s="1838"/>
      <c r="D32" s="1839"/>
      <c r="E32" s="1839"/>
      <c r="F32" s="1839"/>
      <c r="G32" s="1839"/>
      <c r="H32" s="1839"/>
      <c r="I32" s="1839"/>
      <c r="J32" s="1839"/>
      <c r="K32" s="1839"/>
      <c r="L32" s="1839"/>
      <c r="M32" s="1839"/>
      <c r="N32" s="1839"/>
      <c r="O32" s="1839"/>
      <c r="P32" s="1839"/>
      <c r="Q32" s="1839"/>
      <c r="R32" s="1839"/>
      <c r="S32" s="1839"/>
      <c r="T32" s="1839"/>
      <c r="U32" s="1839"/>
      <c r="V32" s="1839"/>
      <c r="W32" s="1839"/>
      <c r="X32" s="1839"/>
      <c r="Y32" s="1839"/>
      <c r="Z32" s="1839"/>
    </row>
    <row r="33" spans="1:26" ht="12" customHeight="1" x14ac:dyDescent="0.3">
      <c r="A33" s="2019"/>
      <c r="B33" s="2016"/>
      <c r="C33" s="1838"/>
      <c r="D33" s="1839"/>
      <c r="E33" s="1839"/>
      <c r="F33" s="1839"/>
      <c r="G33" s="1839"/>
      <c r="H33" s="1839"/>
      <c r="I33" s="1839"/>
      <c r="J33" s="1839"/>
      <c r="K33" s="1839"/>
      <c r="L33" s="1839"/>
      <c r="M33" s="1839"/>
      <c r="N33" s="1839"/>
      <c r="O33" s="1839"/>
      <c r="P33" s="1839"/>
      <c r="Q33" s="1839"/>
      <c r="R33" s="1839"/>
      <c r="S33" s="1839"/>
      <c r="T33" s="1839"/>
      <c r="U33" s="1839"/>
      <c r="V33" s="1839"/>
      <c r="W33" s="1839"/>
      <c r="X33" s="1839"/>
      <c r="Y33" s="1839"/>
      <c r="Z33" s="1839"/>
    </row>
    <row r="34" spans="1:26" ht="62.4" customHeight="1" x14ac:dyDescent="0.3">
      <c r="A34" s="2020"/>
      <c r="B34" s="2017"/>
      <c r="C34" s="2023"/>
      <c r="D34" s="2024"/>
      <c r="E34" s="2024"/>
      <c r="F34" s="2024"/>
      <c r="G34" s="2024"/>
      <c r="H34" s="2024"/>
      <c r="I34" s="2024"/>
      <c r="J34" s="2024"/>
      <c r="K34" s="2024"/>
      <c r="L34" s="2024"/>
      <c r="M34" s="2024"/>
      <c r="N34" s="2024"/>
      <c r="O34" s="2024"/>
      <c r="P34" s="2024"/>
      <c r="Q34" s="2024"/>
      <c r="R34" s="2024"/>
      <c r="S34" s="2024"/>
      <c r="T34" s="2024"/>
      <c r="U34" s="2024"/>
      <c r="V34" s="2024"/>
      <c r="W34" s="2024"/>
      <c r="X34" s="2024"/>
      <c r="Y34" s="2024"/>
      <c r="Z34" s="2024"/>
    </row>
    <row r="35" spans="1:26" ht="20.25" customHeight="1" x14ac:dyDescent="0.3">
      <c r="A35" s="2012"/>
      <c r="B35" s="2013"/>
      <c r="C35" s="2013"/>
      <c r="D35" s="2013"/>
      <c r="E35" s="2013"/>
      <c r="F35" s="2013"/>
      <c r="G35" s="2013"/>
      <c r="H35" s="2013"/>
      <c r="I35" s="2013"/>
      <c r="J35" s="2013"/>
      <c r="K35" s="2013"/>
      <c r="L35" s="2013"/>
      <c r="M35" s="2013"/>
      <c r="N35" s="2013"/>
      <c r="O35" s="2013"/>
      <c r="P35" s="2013"/>
      <c r="Q35" s="2013"/>
      <c r="R35" s="2013"/>
      <c r="S35" s="2013"/>
      <c r="T35" s="2013"/>
      <c r="U35" s="2013"/>
      <c r="V35" s="2013"/>
      <c r="W35" s="2013"/>
      <c r="X35" s="2013"/>
      <c r="Y35" s="2013"/>
      <c r="Z35" s="2014"/>
    </row>
    <row r="36" spans="1:26" ht="23" customHeight="1" x14ac:dyDescent="0.3">
      <c r="B36" s="45"/>
      <c r="C36" s="45"/>
      <c r="D36" s="45"/>
      <c r="E36" s="45"/>
      <c r="F36" s="45"/>
      <c r="G36" s="45"/>
    </row>
    <row r="37" spans="1:26" x14ac:dyDescent="0.3">
      <c r="B37" s="45"/>
      <c r="C37" s="45"/>
      <c r="D37" s="45"/>
      <c r="E37" s="45"/>
      <c r="F37" s="45"/>
      <c r="G37" s="45"/>
    </row>
    <row r="38" spans="1:26" x14ac:dyDescent="0.3">
      <c r="B38" s="45"/>
      <c r="C38" s="45"/>
      <c r="D38" s="45"/>
      <c r="E38" s="45"/>
      <c r="F38" s="45"/>
      <c r="G38" s="45"/>
    </row>
    <row r="39" spans="1:26" x14ac:dyDescent="0.3">
      <c r="B39" s="45"/>
      <c r="C39" s="45"/>
      <c r="D39" s="45"/>
      <c r="E39" s="45"/>
      <c r="F39" s="45"/>
      <c r="G39" s="45"/>
    </row>
    <row r="40" spans="1:26" x14ac:dyDescent="0.3">
      <c r="B40" s="45"/>
      <c r="C40" s="45"/>
      <c r="D40" s="45"/>
      <c r="E40" s="45"/>
      <c r="F40" s="45"/>
      <c r="G40" s="45"/>
    </row>
    <row r="41" spans="1:26" x14ac:dyDescent="0.3">
      <c r="B41" s="45"/>
      <c r="C41" s="45"/>
      <c r="D41" s="45"/>
      <c r="E41" s="45"/>
      <c r="F41" s="45"/>
      <c r="G41" s="45"/>
    </row>
    <row r="42" spans="1:26" x14ac:dyDescent="0.3">
      <c r="B42" s="45"/>
      <c r="C42" s="45"/>
      <c r="D42" s="45"/>
      <c r="E42" s="45"/>
      <c r="F42" s="45"/>
      <c r="G42" s="45"/>
    </row>
    <row r="43" spans="1:26" x14ac:dyDescent="0.3">
      <c r="B43" s="45"/>
      <c r="C43" s="45"/>
      <c r="D43" s="45"/>
      <c r="E43" s="45"/>
      <c r="F43" s="45"/>
      <c r="G43" s="45"/>
    </row>
    <row r="44" spans="1:26" x14ac:dyDescent="0.3">
      <c r="B44" s="45"/>
      <c r="C44" s="45"/>
      <c r="D44" s="45"/>
      <c r="E44" s="45"/>
      <c r="F44" s="45"/>
      <c r="G44" s="45"/>
    </row>
    <row r="45" spans="1:26" x14ac:dyDescent="0.3">
      <c r="B45" s="45"/>
      <c r="C45" s="45"/>
      <c r="D45" s="45"/>
      <c r="E45" s="45"/>
      <c r="F45" s="45"/>
      <c r="G45" s="45"/>
    </row>
    <row r="46" spans="1:26" x14ac:dyDescent="0.3">
      <c r="B46" s="45"/>
      <c r="C46" s="45"/>
      <c r="D46" s="45"/>
      <c r="E46" s="45"/>
      <c r="F46" s="45"/>
      <c r="G46" s="45"/>
    </row>
    <row r="47" spans="1:26" x14ac:dyDescent="0.3">
      <c r="B47" s="45"/>
      <c r="C47" s="45"/>
      <c r="D47" s="45"/>
      <c r="E47" s="45"/>
      <c r="F47" s="45"/>
      <c r="G47" s="45"/>
    </row>
    <row r="48" spans="1:26" x14ac:dyDescent="0.3">
      <c r="B48" s="45"/>
      <c r="C48" s="45"/>
      <c r="D48" s="45"/>
      <c r="E48" s="45"/>
      <c r="F48" s="45"/>
      <c r="G48" s="45"/>
    </row>
    <row r="49" spans="2:7" x14ac:dyDescent="0.3">
      <c r="B49" s="45"/>
      <c r="C49" s="45"/>
      <c r="D49" s="45"/>
      <c r="E49" s="45"/>
      <c r="F49" s="45"/>
      <c r="G49" s="45"/>
    </row>
    <row r="50" spans="2:7" x14ac:dyDescent="0.3">
      <c r="B50" s="45"/>
      <c r="C50" s="45"/>
      <c r="D50" s="45"/>
      <c r="E50" s="45"/>
      <c r="F50" s="45"/>
      <c r="G50" s="45"/>
    </row>
    <row r="51" spans="2:7" x14ac:dyDescent="0.3">
      <c r="B51" s="45"/>
      <c r="C51" s="45"/>
      <c r="D51" s="45"/>
      <c r="E51" s="45"/>
      <c r="F51" s="45"/>
      <c r="G51" s="45"/>
    </row>
    <row r="52" spans="2:7" x14ac:dyDescent="0.3">
      <c r="B52" s="45"/>
      <c r="C52" s="45"/>
      <c r="D52" s="45"/>
      <c r="E52" s="45"/>
      <c r="F52" s="45"/>
      <c r="G52" s="45"/>
    </row>
    <row r="53" spans="2:7" x14ac:dyDescent="0.3">
      <c r="B53" s="45"/>
      <c r="C53" s="45"/>
      <c r="D53" s="45"/>
      <c r="E53" s="45"/>
      <c r="F53" s="45"/>
      <c r="G53" s="45"/>
    </row>
    <row r="54" spans="2:7" x14ac:dyDescent="0.3">
      <c r="B54" s="45"/>
      <c r="C54" s="45"/>
      <c r="D54" s="45"/>
      <c r="E54" s="45"/>
      <c r="F54" s="45"/>
      <c r="G54" s="45"/>
    </row>
    <row r="55" spans="2:7" x14ac:dyDescent="0.3">
      <c r="B55" s="45"/>
      <c r="C55" s="45"/>
      <c r="D55" s="45"/>
      <c r="E55" s="45"/>
      <c r="F55" s="45"/>
      <c r="G55" s="45"/>
    </row>
    <row r="56" spans="2:7" x14ac:dyDescent="0.3">
      <c r="B56" s="45"/>
      <c r="C56" s="45"/>
      <c r="D56" s="45"/>
      <c r="E56" s="45"/>
      <c r="F56" s="45"/>
      <c r="G56" s="45"/>
    </row>
    <row r="57" spans="2:7" x14ac:dyDescent="0.3">
      <c r="B57" s="45"/>
      <c r="C57" s="45"/>
      <c r="D57" s="45"/>
      <c r="E57" s="45"/>
      <c r="F57" s="45"/>
      <c r="G57" s="45"/>
    </row>
    <row r="58" spans="2:7" x14ac:dyDescent="0.3">
      <c r="B58" s="45"/>
      <c r="C58" s="45"/>
      <c r="D58" s="45"/>
      <c r="E58" s="45"/>
      <c r="F58" s="45"/>
      <c r="G58" s="45"/>
    </row>
    <row r="59" spans="2:7" x14ac:dyDescent="0.3">
      <c r="B59" s="45"/>
      <c r="C59" s="45"/>
      <c r="D59" s="45"/>
      <c r="E59" s="45"/>
      <c r="F59" s="45"/>
      <c r="G59" s="45"/>
    </row>
    <row r="60" spans="2:7" x14ac:dyDescent="0.3">
      <c r="B60" s="45"/>
      <c r="C60" s="45"/>
      <c r="D60" s="45"/>
      <c r="E60" s="45"/>
      <c r="F60" s="45"/>
      <c r="G60" s="45"/>
    </row>
    <row r="61" spans="2:7" x14ac:dyDescent="0.3">
      <c r="B61" s="45"/>
      <c r="C61" s="45"/>
      <c r="D61" s="45"/>
      <c r="E61" s="45"/>
      <c r="F61" s="45"/>
      <c r="G61" s="45"/>
    </row>
    <row r="62" spans="2:7" x14ac:dyDescent="0.3">
      <c r="B62" s="45"/>
      <c r="C62" s="45"/>
      <c r="D62" s="45"/>
      <c r="E62" s="45"/>
      <c r="F62" s="45"/>
      <c r="G62" s="45"/>
    </row>
    <row r="63" spans="2:7" x14ac:dyDescent="0.3">
      <c r="B63" s="45"/>
      <c r="C63" s="45"/>
      <c r="D63" s="45"/>
      <c r="E63" s="45"/>
      <c r="F63" s="45"/>
      <c r="G63" s="45"/>
    </row>
    <row r="64" spans="2:7" x14ac:dyDescent="0.3">
      <c r="B64" s="45"/>
      <c r="C64" s="45"/>
      <c r="D64" s="45"/>
      <c r="E64" s="45"/>
      <c r="F64" s="45"/>
      <c r="G64" s="45"/>
    </row>
    <row r="65" spans="2:7" x14ac:dyDescent="0.3">
      <c r="B65" s="45"/>
      <c r="C65" s="45"/>
      <c r="D65" s="45"/>
      <c r="E65" s="45"/>
      <c r="F65" s="45"/>
      <c r="G65" s="45"/>
    </row>
    <row r="66" spans="2:7" x14ac:dyDescent="0.3">
      <c r="B66" s="45"/>
      <c r="C66" s="45"/>
      <c r="D66" s="45"/>
      <c r="E66" s="45"/>
      <c r="F66" s="45"/>
      <c r="G66" s="45"/>
    </row>
    <row r="67" spans="2:7" x14ac:dyDescent="0.3">
      <c r="B67" s="45"/>
      <c r="C67" s="45"/>
      <c r="D67" s="45"/>
      <c r="E67" s="45"/>
      <c r="F67" s="45"/>
      <c r="G67" s="45"/>
    </row>
    <row r="68" spans="2:7" x14ac:dyDescent="0.3">
      <c r="B68" s="45"/>
      <c r="C68" s="45"/>
      <c r="D68" s="45"/>
      <c r="E68" s="45"/>
      <c r="F68" s="45"/>
      <c r="G68" s="45"/>
    </row>
    <row r="69" spans="2:7" x14ac:dyDescent="0.3">
      <c r="B69" s="45"/>
      <c r="C69" s="45"/>
      <c r="D69" s="45"/>
      <c r="E69" s="45"/>
      <c r="F69" s="45"/>
      <c r="G69" s="45"/>
    </row>
    <row r="70" spans="2:7" x14ac:dyDescent="0.3">
      <c r="B70" s="45"/>
      <c r="C70" s="45"/>
      <c r="D70" s="45"/>
      <c r="E70" s="45"/>
      <c r="F70" s="45"/>
      <c r="G70" s="45"/>
    </row>
    <row r="71" spans="2:7" x14ac:dyDescent="0.3">
      <c r="B71" s="45"/>
      <c r="C71" s="45"/>
      <c r="D71" s="45"/>
      <c r="E71" s="45"/>
      <c r="F71" s="45"/>
      <c r="G71" s="45"/>
    </row>
    <row r="72" spans="2:7" x14ac:dyDescent="0.3">
      <c r="B72" s="45"/>
      <c r="C72" s="45"/>
      <c r="D72" s="45"/>
      <c r="E72" s="45"/>
      <c r="F72" s="45"/>
      <c r="G72" s="45"/>
    </row>
    <row r="73" spans="2:7" x14ac:dyDescent="0.3">
      <c r="B73" s="45"/>
      <c r="C73" s="45"/>
      <c r="D73" s="45"/>
      <c r="E73" s="45"/>
      <c r="F73" s="45"/>
      <c r="G73" s="45"/>
    </row>
    <row r="74" spans="2:7" x14ac:dyDescent="0.3">
      <c r="B74" s="45"/>
      <c r="C74" s="45"/>
      <c r="D74" s="45"/>
      <c r="E74" s="45"/>
      <c r="F74" s="45"/>
      <c r="G74" s="45"/>
    </row>
    <row r="75" spans="2:7" x14ac:dyDescent="0.3">
      <c r="B75" s="45"/>
      <c r="C75" s="45"/>
      <c r="D75" s="45"/>
      <c r="E75" s="45"/>
      <c r="F75" s="45"/>
      <c r="G75" s="45"/>
    </row>
    <row r="76" spans="2:7" x14ac:dyDescent="0.3">
      <c r="B76" s="45"/>
      <c r="C76" s="45"/>
      <c r="D76" s="45"/>
      <c r="E76" s="45"/>
      <c r="F76" s="45"/>
      <c r="G76" s="45"/>
    </row>
    <row r="77" spans="2:7" x14ac:dyDescent="0.3">
      <c r="B77" s="45"/>
      <c r="C77" s="45"/>
      <c r="D77" s="45"/>
      <c r="E77" s="45"/>
      <c r="F77" s="45"/>
      <c r="G77" s="45"/>
    </row>
    <row r="78" spans="2:7" x14ac:dyDescent="0.3">
      <c r="B78" s="45"/>
      <c r="C78" s="45"/>
      <c r="D78" s="45"/>
      <c r="E78" s="45"/>
      <c r="F78" s="45"/>
      <c r="G78" s="45"/>
    </row>
    <row r="79" spans="2:7" x14ac:dyDescent="0.3">
      <c r="B79" s="45"/>
      <c r="C79" s="45"/>
      <c r="D79" s="45"/>
      <c r="E79" s="45"/>
      <c r="F79" s="45"/>
      <c r="G79" s="45"/>
    </row>
    <row r="80" spans="2:7" x14ac:dyDescent="0.3">
      <c r="B80" s="45"/>
      <c r="C80" s="45"/>
      <c r="D80" s="45"/>
      <c r="E80" s="45"/>
      <c r="F80" s="45"/>
      <c r="G80" s="45"/>
    </row>
    <row r="81" spans="2:7" x14ac:dyDescent="0.3">
      <c r="B81" s="45"/>
      <c r="C81" s="45"/>
      <c r="D81" s="45"/>
      <c r="E81" s="45"/>
      <c r="F81" s="45"/>
      <c r="G81" s="45"/>
    </row>
    <row r="82" spans="2:7" x14ac:dyDescent="0.3">
      <c r="B82" s="45"/>
      <c r="C82" s="45"/>
      <c r="D82" s="45"/>
      <c r="E82" s="45"/>
      <c r="F82" s="45"/>
      <c r="G82" s="45"/>
    </row>
    <row r="83" spans="2:7" x14ac:dyDescent="0.3">
      <c r="B83" s="45"/>
      <c r="C83" s="45"/>
      <c r="D83" s="45"/>
      <c r="E83" s="45"/>
      <c r="F83" s="45"/>
      <c r="G83" s="45"/>
    </row>
    <row r="84" spans="2:7" x14ac:dyDescent="0.3">
      <c r="B84" s="45"/>
      <c r="C84" s="45"/>
      <c r="D84" s="45"/>
      <c r="E84" s="45"/>
      <c r="F84" s="45"/>
      <c r="G84" s="45"/>
    </row>
    <row r="85" spans="2:7" x14ac:dyDescent="0.3">
      <c r="B85" s="45"/>
      <c r="C85" s="45"/>
      <c r="D85" s="45"/>
      <c r="E85" s="45"/>
      <c r="F85" s="45"/>
      <c r="G85" s="45"/>
    </row>
    <row r="86" spans="2:7" x14ac:dyDescent="0.3">
      <c r="B86" s="45"/>
      <c r="C86" s="45"/>
      <c r="D86" s="45"/>
      <c r="E86" s="45"/>
      <c r="F86" s="45"/>
      <c r="G86" s="45"/>
    </row>
    <row r="87" spans="2:7" x14ac:dyDescent="0.3">
      <c r="B87" s="45"/>
      <c r="C87" s="45"/>
      <c r="D87" s="45"/>
      <c r="E87" s="45"/>
      <c r="F87" s="45"/>
      <c r="G87" s="45"/>
    </row>
    <row r="88" spans="2:7" x14ac:dyDescent="0.3">
      <c r="B88" s="45"/>
      <c r="C88" s="45"/>
      <c r="D88" s="45"/>
      <c r="E88" s="45"/>
      <c r="F88" s="45"/>
      <c r="G88" s="45"/>
    </row>
    <row r="89" spans="2:7" x14ac:dyDescent="0.3">
      <c r="B89" s="45"/>
      <c r="C89" s="45"/>
      <c r="D89" s="45"/>
      <c r="E89" s="45"/>
      <c r="F89" s="45"/>
      <c r="G89" s="45"/>
    </row>
    <row r="90" spans="2:7" x14ac:dyDescent="0.3">
      <c r="B90" s="45"/>
      <c r="C90" s="45"/>
      <c r="D90" s="45"/>
      <c r="E90" s="45"/>
      <c r="F90" s="45"/>
      <c r="G90" s="45"/>
    </row>
    <row r="91" spans="2:7" x14ac:dyDescent="0.3">
      <c r="B91" s="45"/>
      <c r="C91" s="45"/>
      <c r="D91" s="45"/>
      <c r="E91" s="45"/>
      <c r="F91" s="45"/>
      <c r="G91" s="45"/>
    </row>
    <row r="92" spans="2:7" x14ac:dyDescent="0.3">
      <c r="B92" s="45"/>
      <c r="C92" s="45"/>
      <c r="D92" s="45"/>
      <c r="E92" s="45"/>
      <c r="F92" s="45"/>
      <c r="G92" s="45"/>
    </row>
    <row r="93" spans="2:7" x14ac:dyDescent="0.3">
      <c r="B93" s="45"/>
      <c r="C93" s="45"/>
      <c r="D93" s="45"/>
      <c r="E93" s="45"/>
      <c r="F93" s="45"/>
      <c r="G93" s="45"/>
    </row>
    <row r="94" spans="2:7" x14ac:dyDescent="0.3">
      <c r="B94" s="45"/>
      <c r="C94" s="45"/>
      <c r="D94" s="45"/>
      <c r="E94" s="45"/>
      <c r="F94" s="45"/>
      <c r="G94" s="45"/>
    </row>
    <row r="95" spans="2:7" x14ac:dyDescent="0.3">
      <c r="B95" s="45"/>
      <c r="C95" s="45"/>
      <c r="D95" s="45"/>
      <c r="E95" s="45"/>
      <c r="F95" s="45"/>
      <c r="G95" s="45"/>
    </row>
    <row r="96" spans="2:7" x14ac:dyDescent="0.3">
      <c r="B96" s="45"/>
      <c r="C96" s="45"/>
      <c r="D96" s="45"/>
      <c r="E96" s="45"/>
      <c r="F96" s="45"/>
      <c r="G96" s="45"/>
    </row>
    <row r="97" spans="2:7" x14ac:dyDescent="0.3">
      <c r="B97" s="45"/>
      <c r="C97" s="45"/>
      <c r="D97" s="45"/>
      <c r="E97" s="45"/>
      <c r="F97" s="45"/>
      <c r="G97" s="45"/>
    </row>
    <row r="98" spans="2:7" x14ac:dyDescent="0.3">
      <c r="B98" s="45"/>
      <c r="C98" s="45"/>
      <c r="D98" s="45"/>
      <c r="E98" s="45"/>
      <c r="F98" s="45"/>
      <c r="G98" s="45"/>
    </row>
    <row r="99" spans="2:7" x14ac:dyDescent="0.3">
      <c r="B99" s="45"/>
      <c r="C99" s="45"/>
      <c r="D99" s="45"/>
      <c r="E99" s="45"/>
      <c r="F99" s="45"/>
      <c r="G99" s="45"/>
    </row>
    <row r="100" spans="2:7" x14ac:dyDescent="0.3">
      <c r="B100" s="45"/>
      <c r="C100" s="45"/>
      <c r="D100" s="45"/>
      <c r="E100" s="45"/>
      <c r="F100" s="45"/>
      <c r="G100" s="45"/>
    </row>
    <row r="101" spans="2:7" x14ac:dyDescent="0.3">
      <c r="B101" s="45"/>
      <c r="C101" s="45"/>
      <c r="D101" s="45"/>
      <c r="E101" s="45"/>
      <c r="F101" s="45"/>
      <c r="G101" s="45"/>
    </row>
    <row r="102" spans="2:7" x14ac:dyDescent="0.3">
      <c r="B102" s="45"/>
      <c r="C102" s="45"/>
      <c r="D102" s="45"/>
      <c r="E102" s="45"/>
      <c r="F102" s="45"/>
      <c r="G102" s="45"/>
    </row>
    <row r="103" spans="2:7" x14ac:dyDescent="0.3">
      <c r="B103" s="45"/>
      <c r="C103" s="45"/>
      <c r="D103" s="45"/>
      <c r="E103" s="45"/>
      <c r="F103" s="45"/>
      <c r="G103" s="45"/>
    </row>
    <row r="104" spans="2:7" x14ac:dyDescent="0.3">
      <c r="B104" s="45"/>
      <c r="C104" s="45"/>
      <c r="D104" s="45"/>
      <c r="E104" s="45"/>
      <c r="F104" s="45"/>
      <c r="G104" s="45"/>
    </row>
    <row r="105" spans="2:7" x14ac:dyDescent="0.3">
      <c r="B105" s="45"/>
      <c r="C105" s="45"/>
      <c r="D105" s="45"/>
      <c r="E105" s="45"/>
      <c r="F105" s="45"/>
      <c r="G105" s="45"/>
    </row>
    <row r="106" spans="2:7" x14ac:dyDescent="0.3">
      <c r="B106" s="45"/>
      <c r="C106" s="45"/>
      <c r="D106" s="45"/>
      <c r="E106" s="45"/>
      <c r="F106" s="45"/>
      <c r="G106" s="45"/>
    </row>
    <row r="107" spans="2:7" x14ac:dyDescent="0.3">
      <c r="B107" s="45"/>
      <c r="C107" s="45"/>
      <c r="D107" s="45"/>
      <c r="E107" s="45"/>
      <c r="F107" s="45"/>
      <c r="G107" s="45"/>
    </row>
    <row r="108" spans="2:7" x14ac:dyDescent="0.3">
      <c r="B108" s="45"/>
      <c r="C108" s="45"/>
      <c r="D108" s="45"/>
      <c r="E108" s="45"/>
      <c r="F108" s="45"/>
      <c r="G108" s="45"/>
    </row>
    <row r="109" spans="2:7" x14ac:dyDescent="0.3">
      <c r="B109" s="45"/>
      <c r="C109" s="45"/>
      <c r="D109" s="45"/>
      <c r="E109" s="45"/>
      <c r="F109" s="45"/>
      <c r="G109" s="45"/>
    </row>
    <row r="110" spans="2:7" x14ac:dyDescent="0.3">
      <c r="B110" s="45"/>
      <c r="C110" s="45"/>
      <c r="D110" s="45"/>
      <c r="E110" s="45"/>
      <c r="F110" s="45"/>
      <c r="G110" s="45"/>
    </row>
    <row r="111" spans="2:7" x14ac:dyDescent="0.3">
      <c r="B111" s="45"/>
      <c r="C111" s="45"/>
      <c r="D111" s="45"/>
      <c r="E111" s="45"/>
      <c r="F111" s="45"/>
      <c r="G111" s="45"/>
    </row>
    <row r="112" spans="2:7" x14ac:dyDescent="0.3">
      <c r="B112" s="45"/>
      <c r="C112" s="45"/>
      <c r="D112" s="45"/>
      <c r="E112" s="45"/>
      <c r="F112" s="45"/>
      <c r="G112" s="45"/>
    </row>
    <row r="113" spans="2:7" x14ac:dyDescent="0.3">
      <c r="B113" s="45"/>
      <c r="C113" s="45"/>
      <c r="D113" s="45"/>
      <c r="E113" s="45"/>
      <c r="F113" s="45"/>
      <c r="G113" s="45"/>
    </row>
    <row r="114" spans="2:7" x14ac:dyDescent="0.3">
      <c r="B114" s="45"/>
      <c r="C114" s="45"/>
      <c r="D114" s="45"/>
      <c r="E114" s="45"/>
      <c r="F114" s="45"/>
      <c r="G114" s="45"/>
    </row>
    <row r="115" spans="2:7" x14ac:dyDescent="0.3">
      <c r="B115" s="45"/>
      <c r="C115" s="45"/>
      <c r="D115" s="45"/>
      <c r="E115" s="45"/>
      <c r="F115" s="45"/>
      <c r="G115" s="45"/>
    </row>
    <row r="116" spans="2:7" x14ac:dyDescent="0.3">
      <c r="B116" s="45"/>
      <c r="C116" s="45"/>
      <c r="D116" s="45"/>
      <c r="E116" s="45"/>
      <c r="F116" s="45"/>
      <c r="G116" s="45"/>
    </row>
    <row r="117" spans="2:7" x14ac:dyDescent="0.3">
      <c r="B117" s="45"/>
      <c r="C117" s="45"/>
      <c r="D117" s="45"/>
      <c r="E117" s="45"/>
      <c r="F117" s="45"/>
      <c r="G117" s="45"/>
    </row>
    <row r="118" spans="2:7" x14ac:dyDescent="0.3">
      <c r="B118" s="45"/>
      <c r="C118" s="45"/>
      <c r="D118" s="45"/>
      <c r="E118" s="45"/>
      <c r="F118" s="45"/>
      <c r="G118" s="45"/>
    </row>
    <row r="119" spans="2:7" x14ac:dyDescent="0.3">
      <c r="B119" s="45"/>
      <c r="C119" s="45"/>
      <c r="D119" s="45"/>
      <c r="E119" s="45"/>
      <c r="F119" s="45"/>
      <c r="G119" s="45"/>
    </row>
    <row r="120" spans="2:7" x14ac:dyDescent="0.3">
      <c r="B120" s="45"/>
      <c r="C120" s="45"/>
      <c r="D120" s="45"/>
      <c r="E120" s="45"/>
      <c r="F120" s="45"/>
      <c r="G120" s="45"/>
    </row>
    <row r="121" spans="2:7" x14ac:dyDescent="0.3">
      <c r="B121" s="45"/>
      <c r="C121" s="45"/>
      <c r="D121" s="45"/>
      <c r="E121" s="45"/>
      <c r="F121" s="45"/>
      <c r="G121" s="45"/>
    </row>
    <row r="122" spans="2:7" x14ac:dyDescent="0.3">
      <c r="B122" s="45"/>
      <c r="C122" s="45"/>
      <c r="D122" s="45"/>
      <c r="E122" s="45"/>
      <c r="F122" s="45"/>
      <c r="G122" s="45"/>
    </row>
    <row r="123" spans="2:7" x14ac:dyDescent="0.3">
      <c r="B123" s="45"/>
      <c r="C123" s="45"/>
      <c r="D123" s="45"/>
      <c r="E123" s="45"/>
      <c r="F123" s="45"/>
      <c r="G123" s="45"/>
    </row>
    <row r="124" spans="2:7" x14ac:dyDescent="0.3">
      <c r="B124" s="45"/>
      <c r="C124" s="45"/>
      <c r="D124" s="45"/>
      <c r="E124" s="45"/>
      <c r="F124" s="45"/>
      <c r="G124" s="45"/>
    </row>
    <row r="125" spans="2:7" x14ac:dyDescent="0.3">
      <c r="B125" s="45"/>
      <c r="C125" s="45"/>
      <c r="D125" s="45"/>
      <c r="E125" s="45"/>
      <c r="F125" s="45"/>
      <c r="G125" s="45"/>
    </row>
    <row r="126" spans="2:7" x14ac:dyDescent="0.3">
      <c r="B126" s="45"/>
      <c r="C126" s="45"/>
      <c r="D126" s="45"/>
      <c r="E126" s="45"/>
      <c r="F126" s="45"/>
      <c r="G126" s="45"/>
    </row>
    <row r="127" spans="2:7" x14ac:dyDescent="0.3">
      <c r="B127" s="45"/>
      <c r="C127" s="45"/>
      <c r="D127" s="45"/>
      <c r="E127" s="45"/>
      <c r="F127" s="45"/>
      <c r="G127" s="45"/>
    </row>
    <row r="128" spans="2:7" x14ac:dyDescent="0.3">
      <c r="B128" s="45"/>
      <c r="C128" s="45"/>
      <c r="D128" s="45"/>
      <c r="E128" s="45"/>
      <c r="F128" s="45"/>
      <c r="G128" s="45"/>
    </row>
    <row r="129" spans="2:7" x14ac:dyDescent="0.3">
      <c r="B129" s="45"/>
      <c r="C129" s="45"/>
      <c r="D129" s="45"/>
      <c r="E129" s="45"/>
      <c r="F129" s="45"/>
      <c r="G129" s="45"/>
    </row>
    <row r="130" spans="2:7" x14ac:dyDescent="0.3">
      <c r="B130" s="45"/>
      <c r="C130" s="45"/>
      <c r="D130" s="45"/>
      <c r="E130" s="45"/>
      <c r="F130" s="45"/>
      <c r="G130" s="45"/>
    </row>
    <row r="131" spans="2:7" x14ac:dyDescent="0.3">
      <c r="B131" s="45"/>
      <c r="C131" s="45"/>
      <c r="D131" s="45"/>
      <c r="E131" s="45"/>
      <c r="F131" s="45"/>
      <c r="G131" s="45"/>
    </row>
    <row r="132" spans="2:7" x14ac:dyDescent="0.3">
      <c r="B132" s="45"/>
      <c r="C132" s="45"/>
      <c r="D132" s="45"/>
      <c r="E132" s="45"/>
      <c r="F132" s="45"/>
      <c r="G132" s="45"/>
    </row>
    <row r="133" spans="2:7" x14ac:dyDescent="0.3">
      <c r="B133" s="45"/>
      <c r="C133" s="45"/>
      <c r="D133" s="45"/>
      <c r="E133" s="45"/>
      <c r="F133" s="45"/>
      <c r="G133" s="45"/>
    </row>
    <row r="134" spans="2:7" x14ac:dyDescent="0.3">
      <c r="B134" s="45"/>
      <c r="C134" s="45"/>
      <c r="D134" s="45"/>
      <c r="E134" s="45"/>
      <c r="F134" s="45"/>
      <c r="G134" s="45"/>
    </row>
    <row r="135" spans="2:7" x14ac:dyDescent="0.3">
      <c r="B135" s="45"/>
      <c r="C135" s="45"/>
      <c r="D135" s="45"/>
      <c r="E135" s="45"/>
      <c r="F135" s="45"/>
      <c r="G135" s="45"/>
    </row>
    <row r="136" spans="2:7" x14ac:dyDescent="0.3">
      <c r="B136" s="45"/>
      <c r="C136" s="45"/>
      <c r="D136" s="45"/>
      <c r="E136" s="45"/>
      <c r="F136" s="45"/>
      <c r="G136" s="45"/>
    </row>
    <row r="137" spans="2:7" x14ac:dyDescent="0.3">
      <c r="B137" s="45"/>
      <c r="C137" s="45"/>
      <c r="D137" s="45"/>
      <c r="E137" s="45"/>
      <c r="F137" s="45"/>
      <c r="G137" s="45"/>
    </row>
    <row r="138" spans="2:7" x14ac:dyDescent="0.3">
      <c r="B138" s="45"/>
      <c r="C138" s="45"/>
      <c r="D138" s="45"/>
      <c r="E138" s="45"/>
      <c r="F138" s="45"/>
      <c r="G138" s="45"/>
    </row>
    <row r="139" spans="2:7" x14ac:dyDescent="0.3">
      <c r="B139" s="45"/>
      <c r="C139" s="45"/>
      <c r="D139" s="45"/>
      <c r="E139" s="45"/>
      <c r="F139" s="45"/>
      <c r="G139" s="45"/>
    </row>
    <row r="140" spans="2:7" x14ac:dyDescent="0.3">
      <c r="B140" s="45"/>
      <c r="C140" s="45"/>
      <c r="D140" s="45"/>
      <c r="E140" s="45"/>
      <c r="F140" s="45"/>
      <c r="G140" s="45"/>
    </row>
    <row r="141" spans="2:7" x14ac:dyDescent="0.3">
      <c r="B141" s="45"/>
      <c r="C141" s="45"/>
      <c r="D141" s="45"/>
      <c r="E141" s="45"/>
      <c r="F141" s="45"/>
      <c r="G141" s="45"/>
    </row>
    <row r="142" spans="2:7" x14ac:dyDescent="0.3">
      <c r="B142" s="45"/>
      <c r="C142" s="45"/>
      <c r="D142" s="45"/>
      <c r="E142" s="45"/>
      <c r="F142" s="45"/>
      <c r="G142" s="45"/>
    </row>
    <row r="143" spans="2:7" x14ac:dyDescent="0.3">
      <c r="B143" s="45"/>
      <c r="C143" s="45"/>
      <c r="D143" s="45"/>
      <c r="E143" s="45"/>
      <c r="F143" s="45"/>
      <c r="G143" s="45"/>
    </row>
    <row r="144" spans="2:7" x14ac:dyDescent="0.3">
      <c r="B144" s="45"/>
      <c r="C144" s="45"/>
      <c r="D144" s="45"/>
      <c r="E144" s="45"/>
      <c r="F144" s="45"/>
      <c r="G144" s="45"/>
    </row>
    <row r="145" spans="2:7" x14ac:dyDescent="0.3">
      <c r="B145" s="45"/>
      <c r="C145" s="45"/>
      <c r="D145" s="45"/>
      <c r="E145" s="45"/>
      <c r="F145" s="45"/>
      <c r="G145" s="45"/>
    </row>
    <row r="146" spans="2:7" x14ac:dyDescent="0.3">
      <c r="B146" s="45"/>
      <c r="C146" s="45"/>
      <c r="D146" s="45"/>
      <c r="E146" s="45"/>
      <c r="F146" s="45"/>
      <c r="G146" s="45"/>
    </row>
    <row r="147" spans="2:7" x14ac:dyDescent="0.3">
      <c r="B147" s="45"/>
      <c r="C147" s="45"/>
      <c r="D147" s="45"/>
      <c r="E147" s="45"/>
      <c r="F147" s="45"/>
      <c r="G147" s="45"/>
    </row>
    <row r="148" spans="2:7" x14ac:dyDescent="0.3">
      <c r="B148" s="45"/>
      <c r="C148" s="45"/>
      <c r="D148" s="45"/>
      <c r="E148" s="45"/>
      <c r="F148" s="45"/>
      <c r="G148" s="45"/>
    </row>
    <row r="149" spans="2:7" x14ac:dyDescent="0.3">
      <c r="B149" s="45"/>
      <c r="C149" s="45"/>
      <c r="D149" s="45"/>
      <c r="E149" s="45"/>
      <c r="F149" s="45"/>
      <c r="G149" s="45"/>
    </row>
    <row r="150" spans="2:7" x14ac:dyDescent="0.3">
      <c r="B150" s="45"/>
      <c r="C150" s="45"/>
      <c r="D150" s="45"/>
      <c r="E150" s="45"/>
      <c r="F150" s="45"/>
      <c r="G150" s="45"/>
    </row>
    <row r="151" spans="2:7" x14ac:dyDescent="0.3">
      <c r="B151" s="46"/>
    </row>
  </sheetData>
  <mergeCells count="14">
    <mergeCell ref="A35:Z35"/>
    <mergeCell ref="B5:B34"/>
    <mergeCell ref="D2:S2"/>
    <mergeCell ref="D3:S3"/>
    <mergeCell ref="D1:X1"/>
    <mergeCell ref="Y1:Z1"/>
    <mergeCell ref="A2:A34"/>
    <mergeCell ref="B2:C2"/>
    <mergeCell ref="T2:X2"/>
    <mergeCell ref="Z2:Z3"/>
    <mergeCell ref="B3:C3"/>
    <mergeCell ref="T3:X3"/>
    <mergeCell ref="C4:X4"/>
    <mergeCell ref="C5:Z34"/>
  </mergeCells>
  <conditionalFormatting sqref="Z4">
    <cfRule type="iconSet" priority="4">
      <iconSet iconSet="5Quarters">
        <cfvo type="percent" val="0"/>
        <cfvo type="num" val="0.75"/>
        <cfvo type="num" val="1.5"/>
        <cfvo type="num" val="2.25"/>
        <cfvo type="num" val="2.75"/>
      </iconSet>
    </cfRule>
  </conditionalFormatting>
  <conditionalFormatting sqref="D1">
    <cfRule type="iconSet" priority="2">
      <iconSet iconSet="5Quarters" showValue="0">
        <cfvo type="percent" val="0"/>
        <cfvo type="num" val="0.75"/>
        <cfvo type="num" val="1.5"/>
        <cfvo type="num" val="2.25"/>
        <cfvo type="num" val="2.75"/>
      </iconSet>
    </cfRule>
  </conditionalFormatting>
  <conditionalFormatting sqref="A2">
    <cfRule type="iconSet" priority="1">
      <iconSet iconSet="5Quarters" showValue="0">
        <cfvo type="percent" val="0"/>
        <cfvo type="num" val="0.75"/>
        <cfvo type="num" val="1.5"/>
        <cfvo type="num" val="2.25"/>
        <cfvo type="num" val="2.75"/>
      </iconSet>
    </cfRule>
  </conditionalFormatting>
  <pageMargins left="0.47244094488188981" right="0.52873563218390807" top="0.47244094488188981" bottom="0.53385416666666663" header="0.31496062992125984" footer="0.31496062992125984"/>
  <pageSetup paperSize="9" orientation="portrait" r:id="rId1"/>
  <headerFooter>
    <oddHeader xml:space="preserve">&amp;L&amp;"-,Fett" </oddHeader>
    <oddFooter>&amp;L&amp;"Arial,Standard"&amp;8&amp;K01+032Version 1.0 / März 2023 / Copyright: DGNB &amp;C&amp;"Arial,Standard"&amp;8&amp;K01+032Blatt 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C038-0D36-42F8-BF77-FE618F167890}">
  <sheetPr>
    <tabColor theme="0" tint="-0.34998626667073579"/>
  </sheetPr>
  <dimension ref="A1:P39"/>
  <sheetViews>
    <sheetView zoomScale="85" zoomScaleNormal="85" workbookViewId="0">
      <selection activeCell="J18" sqref="J18"/>
    </sheetView>
  </sheetViews>
  <sheetFormatPr baseColWidth="10" defaultColWidth="11.1640625" defaultRowHeight="14" x14ac:dyDescent="0.3"/>
  <cols>
    <col min="1" max="1" width="2.58203125" style="60" customWidth="1"/>
    <col min="2" max="2" width="26.83203125" style="60" customWidth="1"/>
    <col min="3" max="3" width="2.9140625" style="60" customWidth="1"/>
    <col min="4" max="4" width="25.33203125" style="60" customWidth="1"/>
    <col min="5" max="5" width="3.08203125" style="60" customWidth="1"/>
    <col min="6" max="6" width="31.08203125" style="60" customWidth="1"/>
    <col min="7" max="7" width="2.9140625" style="60" customWidth="1"/>
    <col min="8" max="8" width="18" style="60" customWidth="1"/>
    <col min="9" max="9" width="2.58203125" style="60" customWidth="1"/>
    <col min="10" max="10" width="34.08203125" style="60" customWidth="1"/>
    <col min="11" max="11" width="3.6640625" style="60" customWidth="1"/>
    <col min="12" max="12" width="29" style="60" customWidth="1"/>
    <col min="13" max="13" width="3" style="60" customWidth="1"/>
    <col min="14" max="14" width="33.58203125" style="60" customWidth="1"/>
    <col min="15" max="16384" width="11.1640625" style="60"/>
  </cols>
  <sheetData>
    <row r="1" spans="1:16" x14ac:dyDescent="0.3">
      <c r="A1" s="720">
        <f>'0-Eingabewerte'!B23</f>
        <v>4</v>
      </c>
      <c r="B1" s="340" t="str">
        <f>'0-Eingabewerte'!D23</f>
        <v>Bauweise</v>
      </c>
      <c r="C1" s="720">
        <f>'0-Eingabewerte'!B24</f>
        <v>5</v>
      </c>
      <c r="D1" s="340" t="str">
        <f>'0-Eingabewerte'!D24</f>
        <v>Typ / Anlass</v>
      </c>
      <c r="E1" s="720">
        <f>'0-Eingabewerte'!B26</f>
        <v>7</v>
      </c>
      <c r="F1" s="340" t="str">
        <f>'0-Eingabewerte'!D26</f>
        <v>Beschreibung</v>
      </c>
      <c r="G1" s="720">
        <f>'0-Eingabewerte'!B35</f>
        <v>15</v>
      </c>
      <c r="H1" s="340" t="str">
        <f>'0-Eingabewerte'!D35</f>
        <v>Nutzeinheit</v>
      </c>
      <c r="I1" s="720">
        <f>'0-Eingabewerte'!B36</f>
        <v>16</v>
      </c>
      <c r="J1" s="340" t="str">
        <f>'0-Eingabewerte'!D36</f>
        <v xml:space="preserve">Datenbasis / Datenbank </v>
      </c>
      <c r="K1" s="723">
        <f>'0-Eingabewerte'!B53</f>
        <v>24</v>
      </c>
      <c r="L1" s="340" t="str">
        <f>'0-Eingabewerte'!D53</f>
        <v>Schad- und Risikostoffe: Einstufung des Gebäudes</v>
      </c>
      <c r="M1" s="720">
        <f>'0-Eingabewerte'!B79</f>
        <v>32</v>
      </c>
      <c r="N1" s="340" t="str">
        <f>'0-Eingabewerte'!D79</f>
        <v>Bau- und Abbruchabfälle der Baumaßnahme</v>
      </c>
      <c r="O1" s="342"/>
      <c r="P1" s="342"/>
    </row>
    <row r="2" spans="1:16" x14ac:dyDescent="0.3">
      <c r="A2" s="342"/>
      <c r="B2" s="341" t="s">
        <v>122</v>
      </c>
      <c r="C2" s="342"/>
      <c r="D2" s="341" t="s">
        <v>122</v>
      </c>
      <c r="E2" s="342"/>
      <c r="F2" s="341" t="s">
        <v>122</v>
      </c>
      <c r="G2" s="342"/>
      <c r="H2" s="341" t="s">
        <v>122</v>
      </c>
      <c r="I2" s="342"/>
      <c r="J2" s="341" t="s">
        <v>122</v>
      </c>
      <c r="K2" s="342"/>
      <c r="L2" s="341" t="s">
        <v>914</v>
      </c>
      <c r="M2" s="342"/>
      <c r="N2" s="341" t="s">
        <v>914</v>
      </c>
      <c r="O2" s="342"/>
      <c r="P2" s="342"/>
    </row>
    <row r="3" spans="1:16" x14ac:dyDescent="0.3">
      <c r="A3" s="342"/>
      <c r="B3" s="343" t="s">
        <v>93</v>
      </c>
      <c r="C3" s="342"/>
      <c r="D3" s="343" t="s">
        <v>241</v>
      </c>
      <c r="E3" s="342"/>
      <c r="F3" s="343" t="s">
        <v>324</v>
      </c>
      <c r="G3" s="342"/>
      <c r="H3" s="343" t="s">
        <v>852</v>
      </c>
      <c r="I3" s="342"/>
      <c r="J3" s="343" t="s">
        <v>365</v>
      </c>
      <c r="K3" s="342"/>
      <c r="L3" s="343" t="s">
        <v>924</v>
      </c>
      <c r="M3" s="342"/>
      <c r="N3" s="343" t="s">
        <v>731</v>
      </c>
      <c r="O3" s="342"/>
      <c r="P3" s="342"/>
    </row>
    <row r="4" spans="1:16" ht="13.75" customHeight="1" x14ac:dyDescent="0.3">
      <c r="A4" s="342"/>
      <c r="B4" s="343" t="s">
        <v>90</v>
      </c>
      <c r="C4" s="342"/>
      <c r="D4" s="343" t="s">
        <v>233</v>
      </c>
      <c r="E4" s="342"/>
      <c r="F4" s="343" t="s">
        <v>325</v>
      </c>
      <c r="G4" s="342"/>
      <c r="H4" s="343" t="s">
        <v>648</v>
      </c>
      <c r="I4" s="342"/>
      <c r="J4" s="343" t="s">
        <v>366</v>
      </c>
      <c r="K4" s="342"/>
      <c r="L4" s="343" t="s">
        <v>916</v>
      </c>
      <c r="M4" s="342"/>
      <c r="N4" s="343" t="s">
        <v>732</v>
      </c>
      <c r="O4" s="342"/>
      <c r="P4" s="342"/>
    </row>
    <row r="5" spans="1:16" ht="13.75" customHeight="1" x14ac:dyDescent="0.3">
      <c r="A5" s="342"/>
      <c r="B5" s="343" t="s">
        <v>94</v>
      </c>
      <c r="C5" s="342"/>
      <c r="D5" s="343" t="s">
        <v>234</v>
      </c>
      <c r="E5" s="342"/>
      <c r="F5" s="343" t="s">
        <v>123</v>
      </c>
      <c r="G5" s="342"/>
      <c r="H5" s="343" t="s">
        <v>649</v>
      </c>
      <c r="I5" s="342"/>
      <c r="J5" s="343" t="s">
        <v>367</v>
      </c>
      <c r="K5" s="342"/>
      <c r="L5" s="343" t="s">
        <v>917</v>
      </c>
      <c r="M5" s="342"/>
      <c r="N5" s="2025" t="s">
        <v>1136</v>
      </c>
      <c r="O5" s="342"/>
      <c r="P5" s="342"/>
    </row>
    <row r="6" spans="1:16" x14ac:dyDescent="0.3">
      <c r="A6" s="342"/>
      <c r="B6" s="343" t="s">
        <v>101</v>
      </c>
      <c r="C6" s="342"/>
      <c r="D6" s="343" t="s">
        <v>242</v>
      </c>
      <c r="E6" s="342"/>
      <c r="F6" s="343" t="s">
        <v>124</v>
      </c>
      <c r="G6" s="342"/>
      <c r="H6" s="343" t="s">
        <v>650</v>
      </c>
      <c r="I6" s="342"/>
      <c r="J6" s="343" t="s">
        <v>368</v>
      </c>
      <c r="K6" s="342"/>
      <c r="L6" s="343" t="s">
        <v>918</v>
      </c>
      <c r="M6" s="342"/>
      <c r="N6" s="2025"/>
      <c r="O6" s="342"/>
      <c r="P6" s="342"/>
    </row>
    <row r="7" spans="1:16" x14ac:dyDescent="0.3">
      <c r="A7" s="342"/>
      <c r="B7" s="343" t="s">
        <v>92</v>
      </c>
      <c r="C7" s="342"/>
      <c r="D7" s="343" t="s">
        <v>240</v>
      </c>
      <c r="E7" s="342"/>
      <c r="F7" s="343" t="s">
        <v>125</v>
      </c>
      <c r="G7" s="342"/>
      <c r="H7" s="343" t="s">
        <v>651</v>
      </c>
      <c r="I7" s="342"/>
      <c r="J7" s="343" t="s">
        <v>369</v>
      </c>
      <c r="K7" s="342"/>
      <c r="L7" s="343" t="s">
        <v>919</v>
      </c>
      <c r="M7" s="342"/>
      <c r="N7" s="2026" t="s">
        <v>1137</v>
      </c>
      <c r="O7" s="342"/>
      <c r="P7" s="342"/>
    </row>
    <row r="8" spans="1:16" x14ac:dyDescent="0.3">
      <c r="A8" s="342"/>
      <c r="B8" s="343" t="s">
        <v>91</v>
      </c>
      <c r="C8" s="342"/>
      <c r="D8" s="343" t="s">
        <v>243</v>
      </c>
      <c r="E8" s="342"/>
      <c r="F8" s="343" t="s">
        <v>126</v>
      </c>
      <c r="G8" s="342"/>
      <c r="H8" s="736" t="s">
        <v>133</v>
      </c>
      <c r="I8" s="342"/>
      <c r="J8" s="343" t="s">
        <v>370</v>
      </c>
      <c r="K8" s="342"/>
      <c r="L8" s="736" t="s">
        <v>915</v>
      </c>
      <c r="M8" s="342"/>
      <c r="N8" s="2026"/>
      <c r="O8" s="342"/>
      <c r="P8" s="342"/>
    </row>
    <row r="9" spans="1:16" ht="13.75" customHeight="1" x14ac:dyDescent="0.3">
      <c r="A9" s="342"/>
      <c r="B9" s="343" t="s">
        <v>89</v>
      </c>
      <c r="C9" s="342"/>
      <c r="D9" s="736" t="s">
        <v>133</v>
      </c>
      <c r="E9" s="342"/>
      <c r="F9" s="343" t="s">
        <v>127</v>
      </c>
      <c r="G9" s="342"/>
      <c r="H9" s="665"/>
      <c r="I9" s="342"/>
      <c r="J9" s="736" t="s">
        <v>133</v>
      </c>
      <c r="K9" s="342"/>
      <c r="L9" s="341" t="s">
        <v>122</v>
      </c>
      <c r="M9" s="342"/>
      <c r="N9" s="2026" t="s">
        <v>1138</v>
      </c>
      <c r="O9" s="342"/>
      <c r="P9" s="342"/>
    </row>
    <row r="10" spans="1:16" x14ac:dyDescent="0.3">
      <c r="A10" s="342"/>
      <c r="B10" s="343" t="s">
        <v>96</v>
      </c>
      <c r="C10" s="342"/>
      <c r="D10" s="342"/>
      <c r="E10" s="342"/>
      <c r="F10" s="343" t="s">
        <v>130</v>
      </c>
      <c r="G10" s="342"/>
      <c r="H10" s="342"/>
      <c r="I10" s="342"/>
      <c r="J10" s="342"/>
      <c r="K10" s="342"/>
      <c r="L10" s="361" t="s">
        <v>565</v>
      </c>
      <c r="M10" s="342"/>
      <c r="N10" s="2026"/>
      <c r="O10" s="342"/>
      <c r="P10" s="342"/>
    </row>
    <row r="11" spans="1:16" x14ac:dyDescent="0.3">
      <c r="A11" s="342"/>
      <c r="B11" s="343" t="s">
        <v>97</v>
      </c>
      <c r="C11" s="720">
        <f>'0-Eingabewerte'!B25</f>
        <v>6</v>
      </c>
      <c r="D11" s="340" t="str">
        <f>'0-Eingabewerte'!D25</f>
        <v>Kategorie</v>
      </c>
      <c r="E11" s="342"/>
      <c r="F11" s="343" t="s">
        <v>135</v>
      </c>
      <c r="G11" s="342"/>
      <c r="H11" s="342"/>
      <c r="I11" s="720">
        <f>'0-Eingabewerte'!B37</f>
        <v>17</v>
      </c>
      <c r="J11" s="340" t="str">
        <f>'0-Eingabewerte'!D37</f>
        <v>Bauteil-Einbauort zuordenbar</v>
      </c>
      <c r="K11" s="342"/>
      <c r="L11" s="361" t="s">
        <v>563</v>
      </c>
      <c r="M11" s="342"/>
      <c r="N11" s="2026"/>
      <c r="O11" s="342"/>
      <c r="P11" s="342"/>
    </row>
    <row r="12" spans="1:16" x14ac:dyDescent="0.3">
      <c r="A12" s="342"/>
      <c r="B12" s="343" t="s">
        <v>98</v>
      </c>
      <c r="C12" s="342"/>
      <c r="D12" s="341" t="s">
        <v>122</v>
      </c>
      <c r="E12" s="342"/>
      <c r="F12" s="343" t="s">
        <v>136</v>
      </c>
      <c r="G12" s="342"/>
      <c r="H12" s="342"/>
      <c r="I12" s="342"/>
      <c r="J12" s="341" t="s">
        <v>122</v>
      </c>
      <c r="K12" s="336"/>
      <c r="L12" s="361" t="s">
        <v>559</v>
      </c>
      <c r="M12" s="342"/>
      <c r="N12" s="2027" t="s">
        <v>133</v>
      </c>
      <c r="O12" s="342"/>
      <c r="P12" s="342"/>
    </row>
    <row r="13" spans="1:16" x14ac:dyDescent="0.3">
      <c r="A13" s="342"/>
      <c r="B13" s="343" t="s">
        <v>99</v>
      </c>
      <c r="C13" s="342"/>
      <c r="D13" s="343" t="s">
        <v>108</v>
      </c>
      <c r="E13" s="342"/>
      <c r="F13" s="343" t="s">
        <v>137</v>
      </c>
      <c r="G13" s="342"/>
      <c r="H13" s="342"/>
      <c r="I13" s="342"/>
      <c r="J13" s="343" t="s">
        <v>152</v>
      </c>
      <c r="K13" s="336"/>
      <c r="L13" s="361" t="s">
        <v>560</v>
      </c>
      <c r="M13" s="342"/>
      <c r="N13" s="2027"/>
      <c r="O13" s="342"/>
      <c r="P13" s="342"/>
    </row>
    <row r="14" spans="1:16" x14ac:dyDescent="0.3">
      <c r="A14" s="342"/>
      <c r="B14" s="343" t="s">
        <v>82</v>
      </c>
      <c r="C14" s="342"/>
      <c r="D14" s="343" t="s">
        <v>109</v>
      </c>
      <c r="E14" s="342"/>
      <c r="F14" s="343" t="s">
        <v>138</v>
      </c>
      <c r="G14" s="342"/>
      <c r="H14" s="342"/>
      <c r="I14" s="342"/>
      <c r="J14" s="343" t="s">
        <v>153</v>
      </c>
      <c r="K14" s="336"/>
      <c r="L14" s="361" t="s">
        <v>561</v>
      </c>
      <c r="M14" s="342"/>
      <c r="N14" s="2027"/>
      <c r="O14" s="342"/>
      <c r="P14" s="342"/>
    </row>
    <row r="15" spans="1:16" x14ac:dyDescent="0.3">
      <c r="A15" s="342"/>
      <c r="B15" s="343" t="s">
        <v>87</v>
      </c>
      <c r="C15" s="342"/>
      <c r="D15" s="343" t="s">
        <v>112</v>
      </c>
      <c r="E15" s="342"/>
      <c r="F15" s="343" t="s">
        <v>171</v>
      </c>
      <c r="G15" s="342"/>
      <c r="H15" s="342"/>
      <c r="I15" s="342"/>
      <c r="J15" s="343" t="s">
        <v>154</v>
      </c>
      <c r="K15" s="336"/>
      <c r="L15" s="361" t="s">
        <v>562</v>
      </c>
      <c r="M15" s="342"/>
      <c r="N15" s="341"/>
      <c r="O15" s="342"/>
      <c r="P15" s="342"/>
    </row>
    <row r="16" spans="1:16" ht="14" customHeight="1" x14ac:dyDescent="0.3">
      <c r="A16" s="342"/>
      <c r="B16" s="343" t="s">
        <v>85</v>
      </c>
      <c r="C16" s="342"/>
      <c r="D16" s="343" t="s">
        <v>113</v>
      </c>
      <c r="E16" s="342"/>
      <c r="F16" s="1049" t="s">
        <v>133</v>
      </c>
      <c r="G16" s="342"/>
      <c r="H16" s="342"/>
      <c r="I16" s="342"/>
      <c r="J16" s="343" t="s">
        <v>155</v>
      </c>
      <c r="K16" s="336"/>
      <c r="L16" s="361" t="s">
        <v>744</v>
      </c>
      <c r="M16" s="720">
        <f>'0-Eingabewerte'!B101</f>
        <v>43</v>
      </c>
      <c r="N16" s="340" t="str">
        <f>'0-Eingabewerte'!D101</f>
        <v>Angewandtes Ökobilanz-Verfahren:</v>
      </c>
      <c r="O16" s="342"/>
      <c r="P16" s="342"/>
    </row>
    <row r="17" spans="1:16" x14ac:dyDescent="0.3">
      <c r="A17" s="342"/>
      <c r="B17" s="343" t="s">
        <v>84</v>
      </c>
      <c r="C17" s="342"/>
      <c r="D17" s="343" t="s">
        <v>114</v>
      </c>
      <c r="E17" s="342"/>
      <c r="F17" s="342"/>
      <c r="G17" s="342"/>
      <c r="H17" s="342"/>
      <c r="I17" s="342"/>
      <c r="J17" s="343" t="s">
        <v>156</v>
      </c>
      <c r="K17" s="336"/>
      <c r="L17" s="361" t="s">
        <v>745</v>
      </c>
      <c r="M17" s="342"/>
      <c r="N17" s="341" t="s">
        <v>914</v>
      </c>
      <c r="O17" s="342"/>
      <c r="P17" s="342"/>
    </row>
    <row r="18" spans="1:16" x14ac:dyDescent="0.3">
      <c r="A18" s="342"/>
      <c r="B18" s="343" t="s">
        <v>86</v>
      </c>
      <c r="C18" s="342"/>
      <c r="D18" s="343" t="s">
        <v>110</v>
      </c>
      <c r="E18" s="720">
        <f>'0-Eingabewerte'!B27</f>
        <v>8</v>
      </c>
      <c r="F18" s="340" t="str">
        <f>'0-Eingabewerte'!D27</f>
        <v>Systemgrenze (KG)</v>
      </c>
      <c r="G18" s="342"/>
      <c r="H18" s="342"/>
      <c r="I18" s="342"/>
      <c r="J18" s="736" t="s">
        <v>133</v>
      </c>
      <c r="K18" s="336"/>
      <c r="L18" s="361" t="s">
        <v>746</v>
      </c>
      <c r="M18" s="342"/>
      <c r="N18" s="343" t="s">
        <v>1139</v>
      </c>
      <c r="O18" s="342"/>
      <c r="P18" s="342"/>
    </row>
    <row r="19" spans="1:16" x14ac:dyDescent="0.3">
      <c r="A19" s="342"/>
      <c r="B19" s="343" t="s">
        <v>83</v>
      </c>
      <c r="C19" s="342"/>
      <c r="D19" s="343" t="s">
        <v>111</v>
      </c>
      <c r="E19" s="342"/>
      <c r="F19" s="341" t="s">
        <v>122</v>
      </c>
      <c r="G19" s="342"/>
      <c r="H19" s="342"/>
      <c r="I19" s="342"/>
      <c r="J19" s="342"/>
      <c r="K19" s="336"/>
      <c r="L19" s="361" t="s">
        <v>747</v>
      </c>
      <c r="M19" s="342"/>
      <c r="N19" s="343" t="s">
        <v>769</v>
      </c>
      <c r="O19" s="342"/>
      <c r="P19" s="342"/>
    </row>
    <row r="20" spans="1:16" x14ac:dyDescent="0.3">
      <c r="A20" s="342"/>
      <c r="B20" s="343" t="s">
        <v>88</v>
      </c>
      <c r="C20" s="342"/>
      <c r="D20" s="343" t="s">
        <v>117</v>
      </c>
      <c r="E20" s="342"/>
      <c r="F20" s="343" t="s">
        <v>192</v>
      </c>
      <c r="G20" s="342"/>
      <c r="H20" s="342"/>
      <c r="I20" s="724"/>
      <c r="J20" s="638"/>
      <c r="K20" s="336"/>
      <c r="L20" s="361" t="s">
        <v>748</v>
      </c>
      <c r="M20" s="342"/>
      <c r="N20" s="736" t="s">
        <v>133</v>
      </c>
      <c r="O20" s="342"/>
      <c r="P20" s="342"/>
    </row>
    <row r="21" spans="1:16" x14ac:dyDescent="0.3">
      <c r="A21" s="342"/>
      <c r="B21" s="343" t="s">
        <v>102</v>
      </c>
      <c r="C21" s="342"/>
      <c r="D21" s="343" t="s">
        <v>115</v>
      </c>
      <c r="E21" s="342"/>
      <c r="F21" s="343" t="s">
        <v>737</v>
      </c>
      <c r="G21" s="342"/>
      <c r="H21" s="342"/>
      <c r="I21" s="342"/>
      <c r="J21" s="342"/>
      <c r="K21" s="342"/>
      <c r="L21" s="736" t="s">
        <v>133</v>
      </c>
      <c r="M21" s="342"/>
      <c r="N21" s="725"/>
      <c r="O21" s="342"/>
      <c r="P21" s="342"/>
    </row>
    <row r="22" spans="1:16" x14ac:dyDescent="0.3">
      <c r="A22" s="342"/>
      <c r="B22" s="343" t="s">
        <v>104</v>
      </c>
      <c r="C22" s="342"/>
      <c r="D22" s="343" t="s">
        <v>116</v>
      </c>
      <c r="E22" s="342"/>
      <c r="F22" s="343" t="s">
        <v>736</v>
      </c>
      <c r="G22" s="342"/>
      <c r="H22" s="342"/>
      <c r="I22" s="342"/>
      <c r="J22" s="342"/>
      <c r="K22" s="728"/>
      <c r="L22" s="638"/>
      <c r="M22" s="342"/>
      <c r="N22" s="725"/>
      <c r="O22" s="342"/>
      <c r="P22" s="342"/>
    </row>
    <row r="23" spans="1:16" x14ac:dyDescent="0.3">
      <c r="A23" s="342"/>
      <c r="B23" s="343" t="s">
        <v>103</v>
      </c>
      <c r="C23" s="342"/>
      <c r="D23" s="343" t="s">
        <v>118</v>
      </c>
      <c r="E23" s="342"/>
      <c r="F23" s="343" t="s">
        <v>881</v>
      </c>
      <c r="G23" s="342"/>
      <c r="H23" s="342"/>
      <c r="I23" s="342"/>
      <c r="J23" s="342"/>
      <c r="K23" s="727">
        <f>'0-Eingabewerte'!B69</f>
        <v>27</v>
      </c>
      <c r="L23" s="340" t="str">
        <f>'0-Eingabewerte'!D69</f>
        <v>Ergebnis aus Schadstoffgutachten</v>
      </c>
      <c r="M23" s="342"/>
      <c r="N23" s="342"/>
      <c r="O23" s="342"/>
      <c r="P23" s="342"/>
    </row>
    <row r="24" spans="1:16" x14ac:dyDescent="0.3">
      <c r="A24" s="342"/>
      <c r="B24" s="343" t="s">
        <v>95</v>
      </c>
      <c r="C24" s="342"/>
      <c r="D24" s="343" t="s">
        <v>119</v>
      </c>
      <c r="E24" s="342"/>
      <c r="F24" s="343" t="s">
        <v>889</v>
      </c>
      <c r="G24" s="342"/>
      <c r="H24" s="342"/>
      <c r="I24" s="342"/>
      <c r="J24" s="342"/>
      <c r="K24" s="342"/>
      <c r="L24" s="341" t="s">
        <v>914</v>
      </c>
      <c r="M24" s="342"/>
      <c r="N24" s="342"/>
      <c r="O24" s="342"/>
      <c r="P24" s="342"/>
    </row>
    <row r="25" spans="1:16" x14ac:dyDescent="0.3">
      <c r="A25" s="342"/>
      <c r="B25" s="343" t="s">
        <v>105</v>
      </c>
      <c r="C25" s="342"/>
      <c r="D25" s="343" t="s">
        <v>120</v>
      </c>
      <c r="E25" s="342"/>
      <c r="F25" s="343" t="s">
        <v>882</v>
      </c>
      <c r="G25" s="342"/>
      <c r="H25" s="342"/>
      <c r="I25" s="342"/>
      <c r="J25" s="342"/>
      <c r="K25" s="342"/>
      <c r="L25" s="343" t="s">
        <v>925</v>
      </c>
      <c r="M25" s="342"/>
      <c r="N25" s="342"/>
      <c r="O25" s="342"/>
      <c r="P25" s="342"/>
    </row>
    <row r="26" spans="1:16" x14ac:dyDescent="0.3">
      <c r="A26" s="342"/>
      <c r="B26" s="343" t="s">
        <v>100</v>
      </c>
      <c r="C26" s="342"/>
      <c r="D26" s="343" t="s">
        <v>121</v>
      </c>
      <c r="E26" s="342"/>
      <c r="F26" s="343" t="s">
        <v>883</v>
      </c>
      <c r="G26" s="342"/>
      <c r="H26" s="342"/>
      <c r="I26" s="342"/>
      <c r="J26" s="342"/>
      <c r="K26" s="342"/>
      <c r="L26" s="343" t="s">
        <v>926</v>
      </c>
      <c r="M26" s="342"/>
      <c r="N26" s="342"/>
      <c r="O26" s="342"/>
      <c r="P26" s="342"/>
    </row>
    <row r="27" spans="1:16" x14ac:dyDescent="0.3">
      <c r="A27" s="342"/>
      <c r="B27" s="343" t="s">
        <v>132</v>
      </c>
      <c r="C27" s="342"/>
      <c r="D27" s="736" t="s">
        <v>133</v>
      </c>
      <c r="E27" s="342"/>
      <c r="F27" s="343" t="s">
        <v>884</v>
      </c>
      <c r="G27" s="342"/>
      <c r="H27" s="342"/>
      <c r="I27" s="342"/>
      <c r="J27" s="342"/>
      <c r="K27" s="342"/>
      <c r="L27" s="343" t="s">
        <v>973</v>
      </c>
      <c r="M27" s="342"/>
      <c r="N27" s="342"/>
      <c r="O27" s="342"/>
      <c r="P27" s="342"/>
    </row>
    <row r="28" spans="1:16" x14ac:dyDescent="0.3">
      <c r="A28" s="342"/>
      <c r="B28" s="343" t="s">
        <v>134</v>
      </c>
      <c r="C28" s="342"/>
      <c r="D28" s="342"/>
      <c r="E28" s="342"/>
      <c r="F28" s="343" t="s">
        <v>886</v>
      </c>
      <c r="G28" s="342"/>
      <c r="H28" s="342"/>
      <c r="I28" s="342"/>
      <c r="J28" s="342"/>
      <c r="K28" s="342"/>
      <c r="L28" s="736" t="s">
        <v>915</v>
      </c>
      <c r="M28" s="342"/>
      <c r="N28" s="342"/>
      <c r="O28" s="342"/>
      <c r="P28" s="342"/>
    </row>
    <row r="29" spans="1:16" x14ac:dyDescent="0.3">
      <c r="A29" s="342"/>
      <c r="B29" s="736" t="s">
        <v>133</v>
      </c>
      <c r="C29" s="342"/>
      <c r="D29" s="342"/>
      <c r="E29" s="342"/>
      <c r="F29" s="343" t="s">
        <v>887</v>
      </c>
      <c r="G29" s="342"/>
      <c r="H29" s="342"/>
      <c r="I29" s="342"/>
      <c r="J29" s="725"/>
      <c r="K29" s="342"/>
      <c r="L29" s="342"/>
      <c r="M29" s="342"/>
      <c r="N29" s="725"/>
      <c r="O29" s="342"/>
      <c r="P29" s="342"/>
    </row>
    <row r="30" spans="1:16" x14ac:dyDescent="0.3">
      <c r="A30" s="342"/>
      <c r="B30" s="342"/>
      <c r="C30" s="342"/>
      <c r="D30" s="342"/>
      <c r="E30" s="342"/>
      <c r="F30" s="343" t="s">
        <v>885</v>
      </c>
      <c r="G30" s="342"/>
      <c r="H30" s="342"/>
      <c r="I30" s="342"/>
      <c r="J30" s="725"/>
      <c r="K30" s="342"/>
      <c r="L30" s="342"/>
      <c r="M30" s="342"/>
      <c r="N30" s="725"/>
      <c r="O30" s="342"/>
      <c r="P30" s="342"/>
    </row>
    <row r="31" spans="1:16" x14ac:dyDescent="0.3">
      <c r="A31" s="336"/>
      <c r="B31" s="336"/>
      <c r="C31" s="336"/>
      <c r="D31" s="336"/>
      <c r="E31" s="342"/>
      <c r="F31" s="343" t="s">
        <v>888</v>
      </c>
      <c r="G31" s="336"/>
      <c r="H31" s="336"/>
      <c r="I31" s="336"/>
      <c r="J31" s="725"/>
      <c r="K31" s="336"/>
      <c r="L31" s="725"/>
      <c r="M31" s="336"/>
      <c r="N31" s="725"/>
      <c r="O31" s="342"/>
      <c r="P31" s="342"/>
    </row>
    <row r="32" spans="1:16" x14ac:dyDescent="0.3">
      <c r="A32" s="336"/>
      <c r="B32" s="336"/>
      <c r="C32" s="336"/>
      <c r="D32" s="336"/>
      <c r="E32" s="342"/>
      <c r="F32" s="343" t="s">
        <v>171</v>
      </c>
      <c r="G32" s="336"/>
      <c r="H32" s="336"/>
      <c r="I32" s="336"/>
      <c r="J32" s="725"/>
      <c r="K32" s="336"/>
      <c r="L32" s="725"/>
      <c r="M32" s="336"/>
      <c r="N32" s="342"/>
      <c r="O32" s="342"/>
      <c r="P32" s="342"/>
    </row>
    <row r="33" spans="1:15" x14ac:dyDescent="0.3">
      <c r="A33" s="336"/>
      <c r="B33" s="336"/>
      <c r="C33" s="336"/>
      <c r="D33" s="336"/>
      <c r="E33" s="342"/>
      <c r="F33" s="736" t="s">
        <v>133</v>
      </c>
      <c r="G33" s="336"/>
      <c r="H33" s="336"/>
      <c r="I33" s="336"/>
      <c r="J33" s="725"/>
      <c r="K33" s="336"/>
      <c r="L33" s="725"/>
      <c r="M33" s="336"/>
      <c r="N33" s="342"/>
      <c r="O33" s="336"/>
    </row>
    <row r="34" spans="1:15" x14ac:dyDescent="0.3">
      <c r="A34" s="336"/>
      <c r="B34" s="336"/>
      <c r="C34" s="336"/>
      <c r="D34" s="336"/>
      <c r="E34" s="336"/>
      <c r="F34" s="336"/>
      <c r="G34" s="336"/>
      <c r="H34" s="336"/>
      <c r="I34" s="336"/>
      <c r="J34" s="725"/>
      <c r="K34" s="336"/>
      <c r="L34" s="725"/>
      <c r="M34" s="336"/>
      <c r="N34" s="342"/>
      <c r="O34" s="336"/>
    </row>
    <row r="35" spans="1:15" x14ac:dyDescent="0.3">
      <c r="A35" s="336"/>
      <c r="B35" s="336"/>
      <c r="C35" s="336"/>
      <c r="D35" s="336"/>
      <c r="E35" s="336"/>
      <c r="F35" s="336"/>
      <c r="G35" s="336"/>
      <c r="H35" s="336"/>
      <c r="I35" s="336"/>
      <c r="J35" s="725"/>
      <c r="K35" s="336"/>
      <c r="L35" s="725"/>
      <c r="M35" s="336"/>
      <c r="N35" s="342"/>
      <c r="O35" s="336"/>
    </row>
    <row r="36" spans="1:15" x14ac:dyDescent="0.3">
      <c r="J36" s="726"/>
      <c r="L36" s="726"/>
    </row>
    <row r="37" spans="1:15" x14ac:dyDescent="0.3">
      <c r="J37" s="726"/>
      <c r="L37" s="726"/>
    </row>
    <row r="38" spans="1:15" x14ac:dyDescent="0.3">
      <c r="J38" s="726"/>
      <c r="L38" s="726"/>
    </row>
    <row r="39" spans="1:15" x14ac:dyDescent="0.3">
      <c r="J39" s="726"/>
      <c r="L39" s="726"/>
    </row>
  </sheetData>
  <sheetProtection algorithmName="SHA-512" hashValue="+wNaPEkX7ofqarNZlW7WuFNKsEjUATtTU015yBvYGQJb95tez6cFyt89sAq2/nr0gA3+HoFeVhTbpb0L6/23RQ==" saltValue="lZES6zkxglVCJXMRq7SAuA==" spinCount="100000" sheet="1" formatCells="0" formatColumns="0" formatRows="0" insertColumns="0" insertRows="0" insertHyperlinks="0" deleteColumns="0" deleteRows="0" selectLockedCells="1" sort="0" autoFilter="0" pivotTables="0"/>
  <mergeCells count="4">
    <mergeCell ref="N5:N6"/>
    <mergeCell ref="N7:N8"/>
    <mergeCell ref="N9:N11"/>
    <mergeCell ref="N12:N14"/>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9340-3F9F-4E14-A1D0-110B82D2351F}">
  <sheetPr>
    <tabColor theme="0"/>
  </sheetPr>
  <dimension ref="A1:L30"/>
  <sheetViews>
    <sheetView zoomScale="115" zoomScaleNormal="115" workbookViewId="0">
      <selection activeCell="F1" sqref="F1:L1048576"/>
    </sheetView>
  </sheetViews>
  <sheetFormatPr baseColWidth="10" defaultRowHeight="14" x14ac:dyDescent="0.3"/>
  <cols>
    <col min="1" max="1" width="2.9140625" customWidth="1"/>
    <col min="2" max="2" width="25.5" customWidth="1"/>
    <col min="3" max="3" width="5.6640625" customWidth="1"/>
    <col min="4" max="4" width="18" customWidth="1"/>
    <col min="5" max="5" width="30.33203125" customWidth="1"/>
    <col min="6" max="6" width="63.1640625" hidden="1" customWidth="1"/>
    <col min="7" max="12" width="0" hidden="1" customWidth="1"/>
  </cols>
  <sheetData>
    <row r="1" spans="1:12" x14ac:dyDescent="0.3">
      <c r="A1" s="248"/>
      <c r="B1" s="248"/>
      <c r="C1" s="248"/>
      <c r="D1" s="248"/>
      <c r="E1" s="248"/>
      <c r="F1" s="248"/>
    </row>
    <row r="2" spans="1:12" ht="26" x14ac:dyDescent="0.3">
      <c r="A2" s="248"/>
      <c r="B2" s="340" t="s">
        <v>436</v>
      </c>
      <c r="C2" s="500" t="s">
        <v>347</v>
      </c>
      <c r="D2" s="500" t="s">
        <v>719</v>
      </c>
      <c r="E2" s="495"/>
      <c r="F2" s="500"/>
      <c r="G2" s="2028" t="s">
        <v>357</v>
      </c>
      <c r="H2" s="2028"/>
      <c r="I2" s="2028"/>
      <c r="J2" s="2028"/>
      <c r="K2" s="2028"/>
      <c r="L2" s="2028"/>
    </row>
    <row r="3" spans="1:12" x14ac:dyDescent="0.3">
      <c r="A3" s="248"/>
      <c r="B3" s="501" t="s">
        <v>458</v>
      </c>
      <c r="C3" s="502">
        <v>0</v>
      </c>
      <c r="D3" s="343" t="s">
        <v>358</v>
      </c>
      <c r="E3" s="496" t="s">
        <v>717</v>
      </c>
      <c r="F3" s="343"/>
      <c r="G3" s="2028"/>
      <c r="H3" s="2028"/>
      <c r="I3" s="2028"/>
      <c r="J3" s="2028"/>
      <c r="K3" s="2028"/>
      <c r="L3" s="2028"/>
    </row>
    <row r="4" spans="1:12" x14ac:dyDescent="0.3">
      <c r="A4" s="248"/>
      <c r="B4" s="503" t="s">
        <v>457</v>
      </c>
      <c r="C4" s="502">
        <v>1</v>
      </c>
      <c r="D4" s="343" t="s">
        <v>349</v>
      </c>
      <c r="E4" s="497"/>
      <c r="F4" s="343"/>
      <c r="G4" s="2028"/>
      <c r="H4" s="2028"/>
      <c r="I4" s="2028"/>
      <c r="J4" s="2028"/>
      <c r="K4" s="2028"/>
      <c r="L4" s="2028"/>
    </row>
    <row r="5" spans="1:12" x14ac:dyDescent="0.3">
      <c r="A5" s="248"/>
      <c r="B5" s="503" t="s">
        <v>456</v>
      </c>
      <c r="C5" s="502">
        <v>2</v>
      </c>
      <c r="D5" s="343" t="s">
        <v>350</v>
      </c>
      <c r="E5" s="343"/>
      <c r="F5" s="343"/>
      <c r="G5" s="2028"/>
      <c r="H5" s="2028"/>
      <c r="I5" s="2028"/>
      <c r="J5" s="2028"/>
      <c r="K5" s="2028"/>
      <c r="L5" s="2028"/>
    </row>
    <row r="6" spans="1:12" x14ac:dyDescent="0.3">
      <c r="A6" s="248"/>
      <c r="B6" s="503" t="s">
        <v>443</v>
      </c>
      <c r="C6" s="502">
        <v>3</v>
      </c>
      <c r="D6" s="343" t="s">
        <v>351</v>
      </c>
      <c r="E6" s="343"/>
      <c r="F6" s="343"/>
      <c r="G6" s="2028"/>
      <c r="H6" s="2028"/>
      <c r="I6" s="2028"/>
      <c r="J6" s="2028"/>
      <c r="K6" s="2028"/>
      <c r="L6" s="2028"/>
    </row>
    <row r="7" spans="1:12" hidden="1" x14ac:dyDescent="0.3">
      <c r="A7" s="248"/>
      <c r="B7" s="504" t="s">
        <v>445</v>
      </c>
      <c r="C7" s="505">
        <v>0</v>
      </c>
      <c r="D7" s="498" t="s">
        <v>447</v>
      </c>
      <c r="E7" s="498" t="s">
        <v>446</v>
      </c>
      <c r="F7" s="343"/>
      <c r="G7" s="2028"/>
      <c r="H7" s="2028"/>
      <c r="I7" s="2028"/>
      <c r="J7" s="2028"/>
      <c r="K7" s="2028"/>
      <c r="L7" s="2028"/>
    </row>
    <row r="8" spans="1:12" x14ac:dyDescent="0.3">
      <c r="A8" s="248"/>
      <c r="B8" s="343"/>
      <c r="C8" s="506"/>
      <c r="D8" s="499"/>
      <c r="E8" s="499"/>
      <c r="F8" s="499"/>
      <c r="G8" s="2028"/>
      <c r="H8" s="2028"/>
      <c r="I8" s="2028"/>
      <c r="J8" s="2028"/>
      <c r="K8" s="2028"/>
      <c r="L8" s="2028"/>
    </row>
    <row r="9" spans="1:12" ht="26" x14ac:dyDescent="0.3">
      <c r="A9" s="248"/>
      <c r="B9" s="340" t="s">
        <v>435</v>
      </c>
      <c r="C9" s="500" t="s">
        <v>347</v>
      </c>
      <c r="D9" s="500" t="s">
        <v>430</v>
      </c>
      <c r="E9" s="495"/>
      <c r="F9" s="500"/>
      <c r="G9" s="2028"/>
      <c r="H9" s="2028"/>
      <c r="I9" s="2028"/>
      <c r="J9" s="2028"/>
      <c r="K9" s="2028"/>
      <c r="L9" s="2028"/>
    </row>
    <row r="10" spans="1:12" x14ac:dyDescent="0.3">
      <c r="A10" s="248"/>
      <c r="B10" s="501" t="s">
        <v>348</v>
      </c>
      <c r="C10" s="502">
        <v>0</v>
      </c>
      <c r="D10" s="343" t="s">
        <v>358</v>
      </c>
      <c r="E10" s="495"/>
      <c r="F10" s="343"/>
      <c r="G10" s="2028"/>
      <c r="H10" s="2028"/>
      <c r="I10" s="2028"/>
      <c r="J10" s="2028"/>
      <c r="K10" s="2028"/>
      <c r="L10" s="2028"/>
    </row>
    <row r="11" spans="1:12" x14ac:dyDescent="0.3">
      <c r="A11" s="248"/>
      <c r="B11" s="503" t="s">
        <v>431</v>
      </c>
      <c r="C11" s="502">
        <v>1</v>
      </c>
      <c r="D11" s="343" t="s">
        <v>349</v>
      </c>
      <c r="E11" s="495"/>
      <c r="F11" s="343"/>
      <c r="G11" s="2028"/>
      <c r="H11" s="2028"/>
      <c r="I11" s="2028"/>
      <c r="J11" s="2028"/>
      <c r="K11" s="2028"/>
      <c r="L11" s="2028"/>
    </row>
    <row r="12" spans="1:12" x14ac:dyDescent="0.3">
      <c r="A12" s="248"/>
      <c r="B12" s="503" t="s">
        <v>356</v>
      </c>
      <c r="C12" s="502">
        <v>2</v>
      </c>
      <c r="D12" s="343" t="s">
        <v>350</v>
      </c>
      <c r="E12" s="495" t="s">
        <v>448</v>
      </c>
      <c r="F12" s="343"/>
      <c r="G12" s="2028"/>
      <c r="H12" s="2028"/>
      <c r="I12" s="2028"/>
      <c r="J12" s="2028"/>
      <c r="K12" s="2028"/>
      <c r="L12" s="2028"/>
    </row>
    <row r="13" spans="1:12" x14ac:dyDescent="0.3">
      <c r="A13" s="248"/>
      <c r="B13" s="503" t="s">
        <v>355</v>
      </c>
      <c r="C13" s="502">
        <v>3</v>
      </c>
      <c r="D13" s="343" t="s">
        <v>351</v>
      </c>
      <c r="E13" s="495" t="s">
        <v>432</v>
      </c>
      <c r="F13" s="343"/>
      <c r="G13" s="2028"/>
      <c r="H13" s="2028"/>
      <c r="I13" s="2028"/>
      <c r="J13" s="2028"/>
      <c r="K13" s="2028"/>
      <c r="L13" s="2028"/>
    </row>
    <row r="14" spans="1:12" x14ac:dyDescent="0.3">
      <c r="A14" s="248"/>
      <c r="B14" s="499"/>
      <c r="C14" s="506"/>
      <c r="D14" s="499"/>
      <c r="E14" s="1030"/>
      <c r="F14" s="499"/>
      <c r="G14" s="2028"/>
      <c r="H14" s="2028"/>
      <c r="I14" s="2028"/>
      <c r="J14" s="2028"/>
      <c r="K14" s="2028"/>
      <c r="L14" s="2028"/>
    </row>
    <row r="15" spans="1:12" ht="26" x14ac:dyDescent="0.3">
      <c r="A15" s="248"/>
      <c r="B15" s="507" t="s">
        <v>434</v>
      </c>
      <c r="C15" s="508" t="s">
        <v>347</v>
      </c>
      <c r="D15" s="508" t="s">
        <v>718</v>
      </c>
      <c r="E15" s="495"/>
      <c r="F15" s="500"/>
      <c r="G15" s="2028"/>
      <c r="H15" s="2028"/>
      <c r="I15" s="2028"/>
      <c r="J15" s="2028"/>
      <c r="K15" s="2028"/>
      <c r="L15" s="2028"/>
    </row>
    <row r="16" spans="1:12" x14ac:dyDescent="0.3">
      <c r="A16" s="248"/>
      <c r="B16" s="501" t="s">
        <v>360</v>
      </c>
      <c r="C16" s="502">
        <v>0</v>
      </c>
      <c r="D16" s="495" t="s">
        <v>358</v>
      </c>
      <c r="E16" s="343"/>
      <c r="F16" s="343"/>
      <c r="G16" s="2028"/>
      <c r="H16" s="2028"/>
      <c r="I16" s="2028"/>
      <c r="J16" s="2028"/>
      <c r="K16" s="2028"/>
      <c r="L16" s="2028"/>
    </row>
    <row r="17" spans="1:12" x14ac:dyDescent="0.3">
      <c r="A17" s="248"/>
      <c r="B17" s="503" t="s">
        <v>359</v>
      </c>
      <c r="C17" s="502">
        <v>1</v>
      </c>
      <c r="D17" s="495" t="s">
        <v>349</v>
      </c>
      <c r="E17" s="343"/>
      <c r="F17" s="343"/>
      <c r="G17" s="2028"/>
      <c r="H17" s="2028"/>
      <c r="I17" s="2028"/>
      <c r="J17" s="2028"/>
      <c r="K17" s="2028"/>
      <c r="L17" s="2028"/>
    </row>
    <row r="18" spans="1:12" x14ac:dyDescent="0.3">
      <c r="A18" s="248"/>
      <c r="B18" s="503" t="s">
        <v>361</v>
      </c>
      <c r="C18" s="502">
        <v>2</v>
      </c>
      <c r="D18" s="495" t="s">
        <v>350</v>
      </c>
      <c r="E18" s="343"/>
      <c r="F18" s="343"/>
      <c r="G18" s="2028"/>
      <c r="H18" s="2028"/>
      <c r="I18" s="2028"/>
      <c r="J18" s="2028"/>
      <c r="K18" s="2028"/>
      <c r="L18" s="2028"/>
    </row>
    <row r="19" spans="1:12" x14ac:dyDescent="0.3">
      <c r="A19" s="248"/>
      <c r="B19" s="501" t="s">
        <v>362</v>
      </c>
      <c r="C19" s="502">
        <v>3</v>
      </c>
      <c r="D19" s="495" t="s">
        <v>351</v>
      </c>
      <c r="E19" s="343"/>
      <c r="F19" s="343"/>
      <c r="G19" s="2028"/>
      <c r="H19" s="2028"/>
      <c r="I19" s="2028"/>
      <c r="J19" s="2028"/>
      <c r="K19" s="2028"/>
      <c r="L19" s="2028"/>
    </row>
    <row r="20" spans="1:12" hidden="1" x14ac:dyDescent="0.3">
      <c r="A20" s="248"/>
      <c r="B20" s="504" t="s">
        <v>445</v>
      </c>
      <c r="C20" s="505">
        <v>0</v>
      </c>
      <c r="D20" s="498" t="s">
        <v>447</v>
      </c>
      <c r="E20" s="498" t="s">
        <v>446</v>
      </c>
      <c r="F20" s="343"/>
      <c r="G20" s="2028"/>
      <c r="H20" s="2028"/>
      <c r="I20" s="2028"/>
      <c r="J20" s="2028"/>
      <c r="K20" s="2028"/>
      <c r="L20" s="2028"/>
    </row>
    <row r="21" spans="1:12" ht="22.25" customHeight="1" x14ac:dyDescent="0.3">
      <c r="A21" s="248"/>
      <c r="B21" s="509"/>
      <c r="C21" s="509"/>
      <c r="D21" s="509"/>
      <c r="E21" s="499"/>
      <c r="F21" s="499"/>
      <c r="G21" s="2028"/>
      <c r="H21" s="2028"/>
      <c r="I21" s="2028"/>
      <c r="J21" s="2028"/>
      <c r="K21" s="2028"/>
      <c r="L21" s="2028"/>
    </row>
    <row r="22" spans="1:12" ht="26" hidden="1" x14ac:dyDescent="0.3">
      <c r="A22" s="248"/>
      <c r="B22" s="510" t="s">
        <v>346</v>
      </c>
      <c r="C22" s="511" t="s">
        <v>347</v>
      </c>
      <c r="D22" s="511" t="s">
        <v>371</v>
      </c>
      <c r="E22" s="512" t="s">
        <v>433</v>
      </c>
      <c r="F22" s="499"/>
      <c r="G22" s="2028"/>
      <c r="H22" s="2028"/>
      <c r="I22" s="2028"/>
      <c r="J22" s="2028"/>
      <c r="K22" s="2028"/>
      <c r="L22" s="2028"/>
    </row>
    <row r="23" spans="1:12" ht="25.5" hidden="1" x14ac:dyDescent="0.3">
      <c r="A23" s="248"/>
      <c r="B23" s="515" t="s">
        <v>365</v>
      </c>
      <c r="C23" s="513">
        <v>1</v>
      </c>
      <c r="D23" s="362" t="s">
        <v>349</v>
      </c>
      <c r="E23" s="343"/>
      <c r="F23" s="499"/>
      <c r="G23" s="357"/>
      <c r="H23" s="357"/>
      <c r="I23" s="357"/>
      <c r="J23" s="357"/>
      <c r="K23" s="357"/>
      <c r="L23" s="357"/>
    </row>
    <row r="24" spans="1:12" ht="25.5" hidden="1" x14ac:dyDescent="0.3">
      <c r="A24" s="248"/>
      <c r="B24" s="515" t="s">
        <v>366</v>
      </c>
      <c r="C24" s="513">
        <v>2</v>
      </c>
      <c r="D24" s="362" t="s">
        <v>350</v>
      </c>
      <c r="E24" s="343"/>
      <c r="F24" s="499"/>
      <c r="G24" s="357"/>
      <c r="H24" s="357"/>
      <c r="I24" s="357"/>
      <c r="J24" s="357"/>
      <c r="K24" s="357"/>
      <c r="L24" s="357"/>
    </row>
    <row r="25" spans="1:12" hidden="1" x14ac:dyDescent="0.3">
      <c r="A25" s="248"/>
      <c r="B25" s="515" t="s">
        <v>372</v>
      </c>
      <c r="C25" s="513">
        <v>3</v>
      </c>
      <c r="D25" s="362" t="s">
        <v>351</v>
      </c>
      <c r="E25" s="343"/>
      <c r="F25" s="499"/>
      <c r="G25" s="357"/>
      <c r="H25" s="357"/>
      <c r="I25" s="357"/>
      <c r="J25" s="357"/>
      <c r="K25" s="357"/>
      <c r="L25" s="357"/>
    </row>
    <row r="26" spans="1:12" ht="25.5" hidden="1" x14ac:dyDescent="0.3">
      <c r="A26" s="248"/>
      <c r="B26" s="515" t="s">
        <v>368</v>
      </c>
      <c r="C26" s="513">
        <v>1</v>
      </c>
      <c r="D26" s="362" t="s">
        <v>349</v>
      </c>
      <c r="E26" s="343"/>
      <c r="F26" s="499"/>
      <c r="G26" s="357"/>
      <c r="H26" s="357"/>
      <c r="I26" s="357"/>
      <c r="J26" s="357"/>
      <c r="K26" s="357"/>
      <c r="L26" s="357"/>
    </row>
    <row r="27" spans="1:12" ht="25.5" hidden="1" x14ac:dyDescent="0.3">
      <c r="A27" s="248"/>
      <c r="B27" s="515" t="s">
        <v>369</v>
      </c>
      <c r="C27" s="513">
        <v>2</v>
      </c>
      <c r="D27" s="362" t="s">
        <v>350</v>
      </c>
      <c r="E27" s="343"/>
      <c r="F27" s="499"/>
      <c r="G27" s="357"/>
      <c r="H27" s="357"/>
      <c r="I27" s="357"/>
      <c r="J27" s="357"/>
      <c r="K27" s="357"/>
      <c r="L27" s="357"/>
    </row>
    <row r="28" spans="1:12" hidden="1" x14ac:dyDescent="0.3">
      <c r="A28" s="248"/>
      <c r="B28" s="515" t="s">
        <v>373</v>
      </c>
      <c r="C28" s="513">
        <v>3</v>
      </c>
      <c r="D28" s="362" t="s">
        <v>351</v>
      </c>
      <c r="E28" s="343"/>
      <c r="F28" s="499"/>
      <c r="G28" s="357"/>
      <c r="H28" s="357"/>
      <c r="I28" s="357"/>
      <c r="J28" s="357"/>
      <c r="K28" s="357"/>
      <c r="L28" s="357"/>
    </row>
    <row r="29" spans="1:12" hidden="1" x14ac:dyDescent="0.3">
      <c r="A29" s="337"/>
      <c r="B29" s="516" t="s">
        <v>133</v>
      </c>
      <c r="C29" s="514">
        <v>0</v>
      </c>
      <c r="D29" s="362" t="s">
        <v>352</v>
      </c>
      <c r="E29" s="343"/>
      <c r="F29" s="343"/>
      <c r="G29" s="357"/>
      <c r="H29" s="357"/>
      <c r="I29" s="357"/>
      <c r="J29" s="357"/>
      <c r="K29" s="357"/>
      <c r="L29" s="357"/>
    </row>
    <row r="30" spans="1:12" x14ac:dyDescent="0.3">
      <c r="A30" s="337"/>
      <c r="B30" s="337"/>
      <c r="C30" s="337"/>
      <c r="D30" s="337"/>
      <c r="E30" s="337"/>
      <c r="F30" s="337"/>
    </row>
  </sheetData>
  <sheetProtection algorithmName="SHA-512" hashValue="8cS4XK61BxECvR+VTQ8L/Kh3bF1VCUPP1Dqzj4/4TCwHf5b9n/kK6dZRiLFUpy246cdv+W+/YEBxDRjCvqSDqQ==" saltValue="vRKermF+9ISIU81keYpGFw==" spinCount="100000" sheet="1" objects="1" scenarios="1" selectLockedCells="1" selectUnlockedCells="1"/>
  <mergeCells count="1">
    <mergeCell ref="G2:L22"/>
  </mergeCells>
  <pageMargins left="0.7" right="0.7" top="0.78740157499999996" bottom="0.78740157499999996"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14334F3-DC8C-4BA4-83A9-8EBCC4540D72}">
          <x14:formula1>
            <xm:f>'A3-Standardauswahl'!$E$1:$E$4</xm:f>
          </x14:formula1>
          <xm:sqref>C29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DB3B0-0A8D-4F58-944D-346A0D0C01B3}">
  <sheetPr>
    <tabColor theme="0"/>
  </sheetPr>
  <dimension ref="A1:I7"/>
  <sheetViews>
    <sheetView workbookViewId="0">
      <selection activeCell="D1" sqref="D1:D6"/>
    </sheetView>
  </sheetViews>
  <sheetFormatPr baseColWidth="10" defaultRowHeight="14" x14ac:dyDescent="0.3"/>
  <cols>
    <col min="1" max="1" width="12.58203125" customWidth="1"/>
    <col min="2" max="2" width="17.83203125" customWidth="1"/>
    <col min="3" max="3" width="28.5" customWidth="1"/>
    <col min="4" max="4" width="32.5" customWidth="1"/>
    <col min="5" max="5" width="4.58203125" customWidth="1"/>
    <col min="6" max="6" width="18.9140625" customWidth="1"/>
    <col min="7" max="7" width="6.4140625" customWidth="1"/>
    <col min="8" max="8" width="28" customWidth="1"/>
    <col min="9" max="9" width="47.6640625" customWidth="1"/>
  </cols>
  <sheetData>
    <row r="1" spans="1:9" x14ac:dyDescent="0.3">
      <c r="A1" s="343" t="s">
        <v>363</v>
      </c>
      <c r="B1" s="343" t="s">
        <v>363</v>
      </c>
      <c r="C1" s="343" t="s">
        <v>658</v>
      </c>
      <c r="D1" s="343" t="s">
        <v>731</v>
      </c>
      <c r="E1" s="359">
        <v>0</v>
      </c>
      <c r="F1" s="359" t="s">
        <v>386</v>
      </c>
      <c r="G1" s="343" t="s">
        <v>401</v>
      </c>
      <c r="H1" s="343" t="s">
        <v>405</v>
      </c>
      <c r="I1" s="361" t="s">
        <v>414</v>
      </c>
    </row>
    <row r="2" spans="1:9" ht="13.75" customHeight="1" x14ac:dyDescent="0.3">
      <c r="A2" s="343" t="s">
        <v>364</v>
      </c>
      <c r="B2" s="343" t="s">
        <v>364</v>
      </c>
      <c r="C2" s="343" t="s">
        <v>659</v>
      </c>
      <c r="D2" s="2029" t="s">
        <v>733</v>
      </c>
      <c r="E2" s="359">
        <v>1</v>
      </c>
      <c r="F2" s="359" t="s">
        <v>387</v>
      </c>
      <c r="G2" s="343" t="s">
        <v>402</v>
      </c>
      <c r="H2" s="343" t="s">
        <v>407</v>
      </c>
      <c r="I2" s="361" t="s">
        <v>416</v>
      </c>
    </row>
    <row r="3" spans="1:9" x14ac:dyDescent="0.3">
      <c r="A3" s="343"/>
      <c r="B3" s="343" t="s">
        <v>742</v>
      </c>
      <c r="C3" s="343" t="s">
        <v>656</v>
      </c>
      <c r="D3" s="2029"/>
      <c r="E3" s="359">
        <v>2</v>
      </c>
      <c r="F3" s="359" t="s">
        <v>385</v>
      </c>
      <c r="G3" s="343"/>
      <c r="H3" s="343" t="s">
        <v>408</v>
      </c>
      <c r="I3" s="361" t="s">
        <v>417</v>
      </c>
    </row>
    <row r="4" spans="1:9" x14ac:dyDescent="0.3">
      <c r="A4" s="341"/>
      <c r="B4" s="343"/>
      <c r="C4" s="343" t="s">
        <v>657</v>
      </c>
      <c r="D4" s="2029"/>
      <c r="E4" s="359">
        <v>3</v>
      </c>
      <c r="F4" s="343"/>
      <c r="H4" s="343" t="s">
        <v>404</v>
      </c>
      <c r="I4" s="361" t="s">
        <v>418</v>
      </c>
    </row>
    <row r="5" spans="1:9" x14ac:dyDescent="0.3">
      <c r="C5" s="343" t="s">
        <v>655</v>
      </c>
      <c r="D5" s="343" t="s">
        <v>732</v>
      </c>
      <c r="H5" s="343" t="s">
        <v>403</v>
      </c>
      <c r="I5" s="361" t="s">
        <v>419</v>
      </c>
    </row>
    <row r="6" spans="1:9" x14ac:dyDescent="0.3">
      <c r="C6" s="343"/>
      <c r="D6" s="343"/>
      <c r="I6" s="361" t="s">
        <v>415</v>
      </c>
    </row>
    <row r="7" spans="1:9" x14ac:dyDescent="0.3">
      <c r="I7" s="361" t="s">
        <v>413</v>
      </c>
    </row>
  </sheetData>
  <sheetProtection selectLockedCells="1" selectUnlockedCells="1"/>
  <mergeCells count="1">
    <mergeCell ref="D2:D4"/>
  </mergeCells>
  <phoneticPr fontId="47" type="noConversion"/>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EA5F7-EFF4-4FCB-8C0E-F994558F0682}">
  <dimension ref="A1:U226"/>
  <sheetViews>
    <sheetView view="pageLayout" topLeftCell="A18" zoomScale="85" zoomScaleNormal="100" zoomScalePageLayoutView="85" workbookViewId="0">
      <selection activeCell="T49" sqref="T49"/>
    </sheetView>
  </sheetViews>
  <sheetFormatPr baseColWidth="10" defaultColWidth="10.6640625" defaultRowHeight="14" x14ac:dyDescent="0.3"/>
  <cols>
    <col min="1" max="1" width="2.4140625" customWidth="1"/>
    <col min="2" max="2" width="3.1640625" style="26" customWidth="1"/>
    <col min="3" max="3" width="7.58203125" style="56" customWidth="1"/>
    <col min="4" max="4" width="8.4140625" style="56" customWidth="1"/>
    <col min="5" max="5" width="2.5" style="56" customWidth="1"/>
    <col min="6" max="6" width="4.4140625" style="56" customWidth="1"/>
    <col min="7" max="7" width="13.4140625" customWidth="1"/>
    <col min="8" max="8" width="2.9140625" customWidth="1"/>
    <col min="9" max="9" width="10.1640625" style="24" customWidth="1"/>
    <col min="10" max="10" width="8.5" style="24" customWidth="1"/>
    <col min="11" max="11" width="1.6640625" style="24" customWidth="1"/>
    <col min="12" max="12" width="2.33203125" style="24" customWidth="1"/>
    <col min="13" max="13" width="4.1640625" style="24" customWidth="1"/>
    <col min="14" max="14" width="4" style="24" customWidth="1"/>
    <col min="15" max="15" width="6.6640625" style="24" customWidth="1"/>
    <col min="16" max="16" width="3.6640625" customWidth="1"/>
  </cols>
  <sheetData>
    <row r="1" spans="1:17" ht="27.65" customHeight="1" thickBot="1" x14ac:dyDescent="0.35">
      <c r="A1" s="1328"/>
      <c r="B1" s="1329"/>
      <c r="C1" s="1330"/>
      <c r="D1" s="2030" t="s">
        <v>173</v>
      </c>
      <c r="E1" s="2030"/>
      <c r="F1" s="2030"/>
      <c r="G1" s="2030"/>
      <c r="H1" s="2030"/>
      <c r="I1" s="2030"/>
      <c r="J1" s="2030"/>
      <c r="K1" s="2030"/>
      <c r="L1" s="2030"/>
      <c r="M1" s="2030"/>
      <c r="N1" s="2030"/>
      <c r="O1" s="396" t="s">
        <v>449</v>
      </c>
      <c r="P1" s="517"/>
    </row>
    <row r="2" spans="1:17" ht="14" customHeight="1" x14ac:dyDescent="0.3">
      <c r="A2" s="2031" t="s">
        <v>151</v>
      </c>
      <c r="B2" s="2034" t="s">
        <v>106</v>
      </c>
      <c r="C2" s="2035"/>
      <c r="D2" s="2036" t="str">
        <f>'0-Eingabewerte'!F13</f>
        <v>Projektbezeichnung</v>
      </c>
      <c r="E2" s="2036"/>
      <c r="F2" s="2036"/>
      <c r="G2" s="2036"/>
      <c r="H2" s="2036"/>
      <c r="I2" s="2036"/>
      <c r="J2" s="423"/>
      <c r="K2" s="423"/>
      <c r="L2" s="481"/>
      <c r="M2" s="2037" t="str">
        <f>'0-Eingabewerte'!D15</f>
        <v>PASS-ID</v>
      </c>
      <c r="N2" s="2037"/>
      <c r="O2" s="413" t="str">
        <f>'0-Eingabewerte'!F15</f>
        <v>GUID</v>
      </c>
      <c r="P2" s="2039" t="s">
        <v>442</v>
      </c>
    </row>
    <row r="3" spans="1:17" ht="14.25" customHeight="1" x14ac:dyDescent="0.3">
      <c r="A3" s="2032"/>
      <c r="B3" s="2041" t="s">
        <v>129</v>
      </c>
      <c r="C3" s="2042"/>
      <c r="D3" s="2043" t="str">
        <f>'0-Eingabewerte'!F14</f>
        <v>Erstausstellung / Name / Kontaktdaten</v>
      </c>
      <c r="E3" s="2043"/>
      <c r="F3" s="2043"/>
      <c r="G3" s="2043"/>
      <c r="H3" s="2043"/>
      <c r="I3" s="2043"/>
      <c r="J3" s="414"/>
      <c r="K3" s="414"/>
      <c r="L3" s="482"/>
      <c r="M3" s="2044" t="str">
        <f>'0-Eingabewerte'!D16</f>
        <v>VERSION</v>
      </c>
      <c r="N3" s="2044"/>
      <c r="O3" s="415" t="str">
        <f>'0-Eingabewerte'!F16</f>
        <v>-001</v>
      </c>
      <c r="P3" s="2040"/>
    </row>
    <row r="4" spans="1:17" ht="18.25" customHeight="1" x14ac:dyDescent="0.3">
      <c r="A4" s="2032"/>
      <c r="B4" s="62"/>
      <c r="C4" s="2045" t="str">
        <f>'0-Eingabewerte'!D19</f>
        <v>Gebäudeinformationen und Gebäudemassen</v>
      </c>
      <c r="D4" s="2045"/>
      <c r="E4" s="2045"/>
      <c r="F4" s="2045"/>
      <c r="G4" s="2045"/>
      <c r="H4" s="2045"/>
      <c r="I4" s="2045"/>
      <c r="J4" s="398"/>
      <c r="K4" s="398"/>
      <c r="L4" s="77"/>
      <c r="M4" s="77"/>
      <c r="N4" s="63"/>
      <c r="O4" s="63"/>
      <c r="P4" s="363">
        <f>'0-Eingabewerte'!J19</f>
        <v>2.5</v>
      </c>
    </row>
    <row r="5" spans="1:17" ht="11" customHeight="1" x14ac:dyDescent="0.3">
      <c r="A5" s="2032"/>
      <c r="B5" s="58">
        <f>'0-Eingabewerte'!B20</f>
        <v>1</v>
      </c>
      <c r="C5" s="1346" t="str">
        <f>'0-Eingabewerte'!D20</f>
        <v xml:space="preserve">Standort </v>
      </c>
      <c r="D5" s="1347"/>
      <c r="E5" s="1844" t="str">
        <f>'0-Eingabewerte'!F20</f>
        <v>Adresse / GIS / Flurstück</v>
      </c>
      <c r="F5" s="1844"/>
      <c r="G5" s="1845"/>
      <c r="H5" s="58">
        <f>'0-Eingabewerte'!B28</f>
        <v>9</v>
      </c>
      <c r="I5" s="1346" t="str">
        <f>'0-Eingabewerte'!D28</f>
        <v>Gesamtmasse des Gebäudes [t]</v>
      </c>
      <c r="J5" s="1347"/>
      <c r="K5" s="451"/>
      <c r="L5" s="2038">
        <f>'0-Eingabewerte'!F28</f>
        <v>1234</v>
      </c>
      <c r="M5" s="2038"/>
      <c r="N5" s="2038"/>
      <c r="O5" s="438"/>
      <c r="P5" s="437" t="str">
        <f>'0-Eingabewerte'!G28</f>
        <v>[t]</v>
      </c>
    </row>
    <row r="6" spans="1:17" ht="11" customHeight="1" x14ac:dyDescent="0.3">
      <c r="A6" s="2032"/>
      <c r="B6" s="58">
        <f>'0-Eingabewerte'!B21</f>
        <v>2</v>
      </c>
      <c r="C6" s="1346" t="str">
        <f>'0-Eingabewerte'!D21</f>
        <v>Baujahr (Fertigstellung)</v>
      </c>
      <c r="D6" s="1347"/>
      <c r="E6" s="1383">
        <f>'0-Eingabewerte'!F21</f>
        <v>2000</v>
      </c>
      <c r="F6" s="1383"/>
      <c r="G6" s="367"/>
      <c r="H6" s="58">
        <f>'0-Eingabewerte'!B29</f>
        <v>10</v>
      </c>
      <c r="I6" s="1346" t="str">
        <f>'0-Eingabewerte'!D29</f>
        <v>BGF [m²]</v>
      </c>
      <c r="J6" s="1347"/>
      <c r="K6" s="451"/>
      <c r="L6" s="2038">
        <f>'0-Eingabewerte'!F29</f>
        <v>567</v>
      </c>
      <c r="M6" s="2038"/>
      <c r="N6" s="2038"/>
      <c r="O6" s="438"/>
      <c r="P6" s="437" t="str">
        <f>'0-Eingabewerte'!G29</f>
        <v>[m²]</v>
      </c>
    </row>
    <row r="7" spans="1:17" ht="11" customHeight="1" x14ac:dyDescent="0.3">
      <c r="A7" s="2032"/>
      <c r="B7" s="58">
        <f>'0-Eingabewerte'!B22</f>
        <v>3</v>
      </c>
      <c r="C7" s="1346" t="str">
        <f>'0-Eingabewerte'!D22</f>
        <v>Baugenehmigung</v>
      </c>
      <c r="D7" s="1347"/>
      <c r="E7" s="1383">
        <f>'0-Eingabewerte'!F22</f>
        <v>36526</v>
      </c>
      <c r="F7" s="1383"/>
      <c r="G7" s="437" t="str">
        <f>'0-Eingabewerte'!G22</f>
        <v>[TT.MM.JJJJ]</v>
      </c>
      <c r="H7" s="58">
        <f>'0-Eingabewerte'!B30</f>
        <v>11</v>
      </c>
      <c r="I7" s="1346" t="str">
        <f>'0-Eingabewerte'!D30</f>
        <v>NRF [m²]</v>
      </c>
      <c r="J7" s="1347"/>
      <c r="K7" s="451"/>
      <c r="L7" s="2038">
        <f>'0-Eingabewerte'!F30</f>
        <v>456</v>
      </c>
      <c r="M7" s="2038"/>
      <c r="N7" s="2038"/>
      <c r="O7" s="438"/>
      <c r="P7" s="437" t="str">
        <f>'0-Eingabewerte'!G30</f>
        <v>[m²]</v>
      </c>
    </row>
    <row r="8" spans="1:17" ht="11" customHeight="1" x14ac:dyDescent="0.3">
      <c r="A8" s="2032"/>
      <c r="B8" s="58">
        <f>'0-Eingabewerte'!B23</f>
        <v>4</v>
      </c>
      <c r="C8" s="1346" t="str">
        <f>'0-Eingabewerte'!D23</f>
        <v>Bauweise</v>
      </c>
      <c r="D8" s="1347"/>
      <c r="E8" s="1383" t="str">
        <f>'0-Eingabewerte'!F23</f>
        <v>Holz-Stahlbeton-Hybridbau</v>
      </c>
      <c r="F8" s="1383"/>
      <c r="G8" s="1780"/>
      <c r="H8" s="58">
        <f>'0-Eingabewerte'!B31</f>
        <v>12</v>
      </c>
      <c r="I8" s="1346" t="str">
        <f>'0-Eingabewerte'!D31</f>
        <v>Flächengewichtete Masse [t/m²NRF]</v>
      </c>
      <c r="J8" s="1347"/>
      <c r="K8" s="451"/>
      <c r="L8" s="2038">
        <f>'0-Eingabewerte'!F31</f>
        <v>2.7</v>
      </c>
      <c r="M8" s="2038"/>
      <c r="N8" s="2038"/>
      <c r="O8" s="438"/>
      <c r="P8" s="437" t="str">
        <f>'0-Eingabewerte'!G31</f>
        <v>[t/m² NRF]</v>
      </c>
    </row>
    <row r="9" spans="1:17" ht="11" customHeight="1" x14ac:dyDescent="0.3">
      <c r="A9" s="2032"/>
      <c r="B9" s="58">
        <f>'0-Eingabewerte'!B24</f>
        <v>5</v>
      </c>
      <c r="C9" s="1346" t="str">
        <f>'0-Eingabewerte'!D24</f>
        <v>Typ / Anlass</v>
      </c>
      <c r="D9" s="1347"/>
      <c r="E9" s="1761" t="str">
        <f>'0-Eingabewerte'!F24</f>
        <v>Bestandserhalt (Sanierung)</v>
      </c>
      <c r="F9" s="1761"/>
      <c r="G9" s="1762"/>
      <c r="H9" s="58">
        <f>'0-Eingabewerte'!B32</f>
        <v>13</v>
      </c>
      <c r="I9" s="1346" t="str">
        <f>'0-Eingabewerte'!D33</f>
        <v>Umfang dokumentierter Massen [%]</v>
      </c>
      <c r="J9" s="1347"/>
      <c r="K9" s="451"/>
      <c r="L9" s="1844">
        <f>'0-Eingabewerte'!F33</f>
        <v>95</v>
      </c>
      <c r="M9" s="1844"/>
      <c r="N9" s="1844"/>
      <c r="O9" s="2046" t="str">
        <f>'0-Eingabewerte'!G33</f>
        <v>[Massen-%]</v>
      </c>
      <c r="P9" s="2046"/>
    </row>
    <row r="10" spans="1:17" s="57" customFormat="1" ht="11" customHeight="1" x14ac:dyDescent="0.3">
      <c r="A10" s="2032"/>
      <c r="B10" s="58">
        <f>'0-Eingabewerte'!B25</f>
        <v>6</v>
      </c>
      <c r="C10" s="1346" t="str">
        <f>'0-Eingabewerte'!D25</f>
        <v>Kategorie</v>
      </c>
      <c r="D10" s="1347"/>
      <c r="E10" s="1761" t="str">
        <f>'0-Eingabewerte'!F25</f>
        <v>Wohngebäude</v>
      </c>
      <c r="F10" s="1761"/>
      <c r="G10" s="1762"/>
      <c r="H10" s="58">
        <f>'0-Eingabewerte'!B35</f>
        <v>15</v>
      </c>
      <c r="I10" s="1346" t="str">
        <f>'0-Eingabewerte'!D35</f>
        <v>Nutzeinheit</v>
      </c>
      <c r="J10" s="1347"/>
      <c r="K10" s="451"/>
      <c r="L10" s="2047" t="str">
        <f>'0-Eingabewerte'!F35</f>
        <v>Bewohner</v>
      </c>
      <c r="M10" s="1844"/>
      <c r="N10" s="1844"/>
      <c r="O10" s="399"/>
      <c r="P10" s="437" t="str">
        <f>'0-Eingabewerte'!G35</f>
        <v>[BE]</v>
      </c>
      <c r="Q10" s="437"/>
    </row>
    <row r="11" spans="1:17" s="57" customFormat="1" ht="11" customHeight="1" x14ac:dyDescent="0.3">
      <c r="A11" s="2032"/>
      <c r="B11" s="58">
        <f>'0-Eingabewerte'!B26</f>
        <v>7</v>
      </c>
      <c r="C11" s="1346" t="str">
        <f>'0-Eingabewerte'!D26</f>
        <v>Beschreibung</v>
      </c>
      <c r="D11" s="1347"/>
      <c r="E11" s="1761" t="str">
        <f>'0-Eingabewerte'!F26</f>
        <v>Keller (vollunterkellert)</v>
      </c>
      <c r="F11" s="1761"/>
      <c r="G11" s="1762"/>
      <c r="H11" s="58">
        <f>'0-Eingabewerte'!B36</f>
        <v>16</v>
      </c>
      <c r="I11" s="1346" t="str">
        <f>'0-Eingabewerte'!D36</f>
        <v xml:space="preserve">Datenbasis / Datenbank </v>
      </c>
      <c r="J11" s="1347"/>
      <c r="K11" s="252"/>
      <c r="L11" s="2048" t="str">
        <f>'0-Eingabewerte'!G36</f>
        <v>Bauteilebene: Digitales Modell (.ifc)</v>
      </c>
      <c r="M11" s="2048"/>
      <c r="N11" s="2048"/>
      <c r="O11" s="2048"/>
      <c r="P11" s="2048"/>
    </row>
    <row r="12" spans="1:17" s="57" customFormat="1" ht="11" customHeight="1" x14ac:dyDescent="0.3">
      <c r="A12" s="2032"/>
      <c r="B12" s="58">
        <f>'0-Eingabewerte'!B27</f>
        <v>8</v>
      </c>
      <c r="C12" s="1360" t="str">
        <f>'0-Eingabewerte'!D27</f>
        <v>Systemgrenze (KG)</v>
      </c>
      <c r="D12" s="1361"/>
      <c r="E12" s="1761" t="str">
        <f>'0-Eingabewerte'!F27</f>
        <v>KG300, KG400, KG500</v>
      </c>
      <c r="F12" s="1761"/>
      <c r="G12" s="1762"/>
      <c r="H12" s="306">
        <f>'0-Eingabewerte'!B37</f>
        <v>17</v>
      </c>
      <c r="I12" s="1360" t="str">
        <f>'0-Eingabewerte'!D37</f>
        <v>Bauteil-Einbauort zuordenbar</v>
      </c>
      <c r="J12" s="1361"/>
      <c r="K12" s="450"/>
      <c r="L12" s="2049" t="str">
        <f>'0-Eingabewerte'!F37</f>
        <v>ja, modellbasiert</v>
      </c>
      <c r="M12" s="2038"/>
      <c r="N12" s="2038"/>
      <c r="O12" s="1360"/>
      <c r="P12" s="1361"/>
    </row>
    <row r="13" spans="1:17" s="57" customFormat="1" ht="11" customHeight="1" x14ac:dyDescent="0.3">
      <c r="A13" s="2033"/>
      <c r="B13" s="58">
        <f>'0-Eingabewerte'!B45</f>
        <v>19</v>
      </c>
      <c r="C13" s="1346" t="str">
        <f>'0-Eingabewerte'!D45</f>
        <v>Restnutzungsdauer [a]</v>
      </c>
      <c r="D13" s="1347"/>
      <c r="E13" s="2050">
        <f>'0-Eingabewerte'!F45</f>
        <v>50</v>
      </c>
      <c r="F13" s="2050"/>
      <c r="G13" s="367"/>
      <c r="H13" s="306">
        <f>'0-Eingabewerte'!B38</f>
        <v>18</v>
      </c>
      <c r="I13" s="1360" t="str">
        <f>'0-Eingabewerte'!D38</f>
        <v>Bauteilbezogene Auswertung möglich</v>
      </c>
      <c r="J13" s="1361"/>
      <c r="K13" s="450"/>
      <c r="L13" s="2049" t="str">
        <f>'0-Eingabewerte'!F38</f>
        <v>ja, modellbasiert</v>
      </c>
      <c r="M13" s="2038"/>
      <c r="N13" s="2038"/>
      <c r="O13" s="1360"/>
      <c r="P13" s="1361"/>
    </row>
    <row r="14" spans="1:17" s="25" customFormat="1" ht="18.25" customHeight="1" x14ac:dyDescent="0.3">
      <c r="A14" s="2051" t="s">
        <v>143</v>
      </c>
      <c r="B14" s="64"/>
      <c r="C14" s="2045" t="str">
        <f>'0-Eingabewerte'!D47</f>
        <v xml:space="preserve">Materialität, Materialherkunft und Bau- und Abbruchabfälle </v>
      </c>
      <c r="D14" s="2045"/>
      <c r="E14" s="2045"/>
      <c r="F14" s="2045"/>
      <c r="G14" s="2045"/>
      <c r="H14" s="2045"/>
      <c r="I14" s="2045"/>
      <c r="J14" s="2045"/>
      <c r="K14" s="2045"/>
      <c r="L14" s="2045"/>
      <c r="M14" s="2045"/>
      <c r="N14" s="2045"/>
      <c r="O14" s="77"/>
      <c r="P14" s="363">
        <f>'0-Eingabewerte'!J47</f>
        <v>1.8611111111111112</v>
      </c>
    </row>
    <row r="15" spans="1:17" ht="9" customHeight="1" x14ac:dyDescent="0.3">
      <c r="A15" s="2052"/>
      <c r="B15" s="2054">
        <f>'0-Eingabewerte'!B48</f>
        <v>20</v>
      </c>
      <c r="C15" s="1551" t="str">
        <f>'0-Eingabewerte'!D48</f>
        <v>Materialität des Bauwerks</v>
      </c>
      <c r="D15" s="1552"/>
      <c r="E15" s="1552"/>
      <c r="F15" s="1552"/>
      <c r="G15" s="1553"/>
      <c r="H15" s="306">
        <f>'0-Eingabewerte'!B70</f>
        <v>28</v>
      </c>
      <c r="I15" s="1551" t="str">
        <f>'0-Eingabewerte'!D70</f>
        <v>Materialherkunft - Umgesetzte Kreislaufführung</v>
      </c>
      <c r="J15" s="1552"/>
      <c r="K15" s="1552"/>
      <c r="L15" s="1552"/>
      <c r="M15" s="1552"/>
      <c r="N15" s="1552"/>
      <c r="O15" s="1552"/>
      <c r="P15" s="1552"/>
    </row>
    <row r="16" spans="1:17" ht="6" customHeight="1" x14ac:dyDescent="0.3">
      <c r="A16" s="2052"/>
      <c r="B16" s="2055"/>
      <c r="C16" s="1375"/>
      <c r="D16" s="1376"/>
      <c r="E16" s="1376"/>
      <c r="F16" s="1376"/>
      <c r="G16" s="1376"/>
      <c r="H16" s="537"/>
      <c r="I16" s="1375"/>
      <c r="J16" s="1376"/>
      <c r="K16" s="1376"/>
      <c r="L16" s="1376"/>
      <c r="M16" s="1376"/>
      <c r="N16" s="1376"/>
      <c r="O16" s="1376"/>
      <c r="P16" s="1376"/>
    </row>
    <row r="17" spans="1:16" ht="7.65" customHeight="1" x14ac:dyDescent="0.3">
      <c r="A17" s="2052"/>
      <c r="B17" s="2055"/>
      <c r="C17" s="2058" t="str">
        <f>'0-Quoten'!C7</f>
        <v>Holz und Holzwerkstoffe</v>
      </c>
      <c r="D17" s="2059"/>
      <c r="E17" s="530">
        <f>'0-Quoten'!G7</f>
        <v>20</v>
      </c>
      <c r="F17" s="331"/>
      <c r="G17" s="327"/>
      <c r="H17" s="538"/>
      <c r="I17" s="365" t="str">
        <f>'0-Quoten'!C37</f>
        <v>Vermeidung</v>
      </c>
      <c r="J17" s="365"/>
      <c r="K17" s="539" t="s">
        <v>157</v>
      </c>
      <c r="L17" s="530">
        <f>'0-Quoten'!E37</f>
        <v>5</v>
      </c>
      <c r="M17" s="2060"/>
      <c r="N17" s="365"/>
      <c r="O17" s="364"/>
      <c r="P17" s="67"/>
    </row>
    <row r="18" spans="1:16" ht="7.65" customHeight="1" x14ac:dyDescent="0.3">
      <c r="A18" s="2052"/>
      <c r="B18" s="2055"/>
      <c r="C18" s="2058" t="str">
        <f>'0-Quoten'!C9</f>
        <v>Kunststoffe</v>
      </c>
      <c r="D18" s="2059"/>
      <c r="E18" s="522">
        <f>'0-Quoten'!G9</f>
        <v>12</v>
      </c>
      <c r="F18" s="365"/>
      <c r="G18" s="320"/>
      <c r="H18" s="538"/>
      <c r="I18" s="365" t="str">
        <f>'0-Quoten'!C38</f>
        <v xml:space="preserve">Wiederverwendet </v>
      </c>
      <c r="J18" s="365"/>
      <c r="K18" s="539" t="s">
        <v>157</v>
      </c>
      <c r="L18" s="522">
        <f>'0-Quoten'!E38</f>
        <v>5</v>
      </c>
      <c r="M18" s="2060"/>
      <c r="N18" s="365"/>
      <c r="O18" s="365"/>
      <c r="P18" s="67"/>
    </row>
    <row r="19" spans="1:16" ht="7.65" customHeight="1" x14ac:dyDescent="0.3">
      <c r="A19" s="2052"/>
      <c r="B19" s="2055"/>
      <c r="C19" s="2058" t="str">
        <f>'0-Quoten'!C13</f>
        <v xml:space="preserve">Bituminöse Mischungen </v>
      </c>
      <c r="D19" s="2059"/>
      <c r="E19" s="523">
        <f>'0-Quoten'!G13</f>
        <v>2</v>
      </c>
      <c r="F19" s="365"/>
      <c r="G19" s="81"/>
      <c r="H19" s="538"/>
      <c r="I19" s="365" t="str">
        <f>'0-Quoten'!C39</f>
        <v>Weiterverwendet</v>
      </c>
      <c r="J19" s="365"/>
      <c r="K19" s="539" t="s">
        <v>157</v>
      </c>
      <c r="L19" s="523">
        <f>'0-Quoten'!E39</f>
        <v>10</v>
      </c>
      <c r="M19" s="2060"/>
      <c r="N19" s="365"/>
      <c r="O19" s="324"/>
      <c r="P19" s="67"/>
    </row>
    <row r="20" spans="1:16" ht="7.65" customHeight="1" x14ac:dyDescent="0.3">
      <c r="A20" s="2052"/>
      <c r="B20" s="2055"/>
      <c r="C20" s="2058" t="str">
        <f>'0-Quoten'!C14</f>
        <v>Materialmix</v>
      </c>
      <c r="D20" s="2059"/>
      <c r="E20" s="524">
        <f>'0-Quoten'!G14</f>
        <v>5</v>
      </c>
      <c r="F20" s="365"/>
      <c r="G20" s="81"/>
      <c r="H20" s="538"/>
      <c r="I20" s="365" t="str">
        <f>'0-Quoten'!C40</f>
        <v>Verwertet (Wieder-/Weiterverwertet)</v>
      </c>
      <c r="J20" s="365"/>
      <c r="K20" s="539" t="s">
        <v>157</v>
      </c>
      <c r="L20" s="524">
        <f>'0-Quoten'!E40</f>
        <v>20</v>
      </c>
      <c r="M20" s="2060"/>
      <c r="N20" s="365"/>
      <c r="O20" s="366"/>
      <c r="P20" s="67"/>
    </row>
    <row r="21" spans="1:16" ht="7.65" customHeight="1" x14ac:dyDescent="0.3">
      <c r="A21" s="2052"/>
      <c r="B21" s="2055"/>
      <c r="C21" s="2058" t="str">
        <f>'0-Quoten'!C16</f>
        <v>Elektrik und Elektronik</v>
      </c>
      <c r="D21" s="2059"/>
      <c r="E21" s="525">
        <f>'0-Quoten'!G16</f>
        <v>3</v>
      </c>
      <c r="F21" s="365"/>
      <c r="G21" s="81"/>
      <c r="H21" s="538"/>
      <c r="I21" s="365" t="str">
        <f>'0-Quoten'!C41</f>
        <v>Primärrohstoffe, erneuerbar</v>
      </c>
      <c r="J21" s="365"/>
      <c r="K21" s="539" t="s">
        <v>157</v>
      </c>
      <c r="L21" s="525">
        <f>'0-Quoten'!E41</f>
        <v>35</v>
      </c>
      <c r="M21" s="2060"/>
      <c r="N21" s="365"/>
      <c r="O21" s="366"/>
      <c r="P21" s="67"/>
    </row>
    <row r="22" spans="1:16" ht="7.65" customHeight="1" x14ac:dyDescent="0.3">
      <c r="A22" s="2052"/>
      <c r="B22" s="2055"/>
      <c r="C22" s="2058" t="str">
        <f>'0-Quoten'!C18</f>
        <v>Metalle</v>
      </c>
      <c r="D22" s="2059"/>
      <c r="E22" s="526">
        <f>'0-Quoten'!G18</f>
        <v>7</v>
      </c>
      <c r="F22" s="365"/>
      <c r="G22" s="81"/>
      <c r="H22" s="538"/>
      <c r="I22" s="365" t="str">
        <f>'0-Quoten'!C42</f>
        <v>Primärrohstoffe, nicht erneuerbar</v>
      </c>
      <c r="J22" s="365"/>
      <c r="K22" s="365"/>
      <c r="L22" s="529">
        <f>'0-Quoten'!E42</f>
        <v>25</v>
      </c>
      <c r="M22" s="479"/>
      <c r="N22" s="365"/>
      <c r="O22" s="324"/>
      <c r="P22" s="67"/>
    </row>
    <row r="23" spans="1:16" ht="7.65" customHeight="1" x14ac:dyDescent="0.3">
      <c r="A23" s="2052"/>
      <c r="B23" s="2055"/>
      <c r="C23" s="2058" t="str">
        <f>'0-Quoten'!C21</f>
        <v>Gips</v>
      </c>
      <c r="D23" s="2059"/>
      <c r="E23" s="527">
        <f>'0-Quoten'!G21</f>
        <v>3</v>
      </c>
      <c r="F23" s="365"/>
      <c r="G23" s="81"/>
      <c r="H23" s="537"/>
      <c r="I23" s="380"/>
      <c r="J23" s="424"/>
      <c r="K23" s="424"/>
      <c r="L23" s="534"/>
      <c r="M23" s="483"/>
      <c r="N23" s="325"/>
      <c r="O23" s="365"/>
      <c r="P23" s="67"/>
    </row>
    <row r="24" spans="1:16" ht="7.65" customHeight="1" x14ac:dyDescent="0.3">
      <c r="A24" s="2052"/>
      <c r="B24" s="2055"/>
      <c r="C24" s="2058" t="str">
        <f>'0-Quoten'!C23</f>
        <v>Glas</v>
      </c>
      <c r="D24" s="2059"/>
      <c r="E24" s="528">
        <f>'0-Quoten'!G23</f>
        <v>10</v>
      </c>
      <c r="F24" s="365"/>
      <c r="G24" s="78"/>
      <c r="H24" s="537"/>
      <c r="I24" s="1375"/>
      <c r="J24" s="1376"/>
      <c r="K24" s="1376"/>
      <c r="L24" s="1376"/>
      <c r="M24" s="1376"/>
      <c r="N24" s="1376"/>
      <c r="O24" s="1376"/>
      <c r="P24" s="1376"/>
    </row>
    <row r="25" spans="1:16" ht="7.65" customHeight="1" x14ac:dyDescent="0.3">
      <c r="A25" s="2052"/>
      <c r="B25" s="2055"/>
      <c r="C25" s="2058" t="str">
        <f>'0-Quoten'!C24</f>
        <v>Mineralische Baustoffe</v>
      </c>
      <c r="D25" s="2059"/>
      <c r="E25" s="529">
        <f>'0-Quoten'!G24</f>
        <v>38</v>
      </c>
      <c r="F25" s="365"/>
      <c r="G25" s="78"/>
      <c r="H25" s="2055">
        <f>'0-Eingabewerte'!B73</f>
        <v>29</v>
      </c>
      <c r="I25" s="1551" t="str">
        <f>'0-Eingabewerte'!D73</f>
        <v>Vermiedene Primärrohstoffe [t]*</v>
      </c>
      <c r="J25" s="1552"/>
      <c r="K25" s="454"/>
      <c r="L25" s="531"/>
      <c r="M25" s="474"/>
      <c r="N25" s="532"/>
      <c r="O25" s="372"/>
      <c r="P25" s="372"/>
    </row>
    <row r="26" spans="1:16" ht="6.65" customHeight="1" x14ac:dyDescent="0.3">
      <c r="A26" s="2052"/>
      <c r="B26" s="316"/>
      <c r="C26" s="381"/>
      <c r="D26" s="324"/>
      <c r="E26" s="326"/>
      <c r="F26" s="387"/>
      <c r="G26" s="78"/>
      <c r="H26" s="2055"/>
      <c r="I26" s="1540"/>
      <c r="J26" s="1541"/>
      <c r="K26" s="452"/>
      <c r="L26" s="2061" t="str">
        <f>'0-Eingabewerte'!G73</f>
        <v>[t]</v>
      </c>
      <c r="M26" s="2062">
        <f>'0-Eingabewerte'!F73</f>
        <v>123.4</v>
      </c>
      <c r="N26" s="533"/>
      <c r="O26" s="318"/>
      <c r="P26" s="61"/>
    </row>
    <row r="27" spans="1:16" ht="7.65" customHeight="1" x14ac:dyDescent="0.3">
      <c r="A27" s="2052"/>
      <c r="B27" s="70">
        <f>'0-Eingabewerte'!B50</f>
        <v>21</v>
      </c>
      <c r="C27" s="1540" t="str">
        <f>'0-Eingabewerte'!D50</f>
        <v>Monetärer Materialwert [€]*</v>
      </c>
      <c r="D27" s="1541"/>
      <c r="E27" s="1383" t="str">
        <f>'0-Eingabewerte'!G50</f>
        <v xml:space="preserve">[€] </v>
      </c>
      <c r="F27" s="1383"/>
      <c r="G27" s="318">
        <f>'0-Eingabewerte'!F50</f>
        <v>1000000</v>
      </c>
      <c r="H27" s="2055"/>
      <c r="I27" s="1540"/>
      <c r="J27" s="1541"/>
      <c r="K27" s="452"/>
      <c r="L27" s="2061"/>
      <c r="M27" s="2062"/>
      <c r="N27" s="533"/>
      <c r="O27" s="1368"/>
      <c r="P27" s="1368"/>
    </row>
    <row r="28" spans="1:16" ht="3.65" customHeight="1" x14ac:dyDescent="0.3">
      <c r="A28" s="2052"/>
      <c r="B28" s="323"/>
      <c r="C28" s="2063"/>
      <c r="D28" s="2064"/>
      <c r="E28" s="2064"/>
      <c r="F28" s="2064"/>
      <c r="G28" s="2065"/>
      <c r="H28" s="319"/>
      <c r="I28" s="1558"/>
      <c r="J28" s="1559"/>
      <c r="K28" s="1559"/>
      <c r="L28" s="1559"/>
      <c r="M28" s="1559"/>
      <c r="N28" s="1559"/>
      <c r="O28" s="1559"/>
      <c r="P28" s="1559"/>
    </row>
    <row r="29" spans="1:16" ht="7.25" customHeight="1" x14ac:dyDescent="0.3">
      <c r="A29" s="2052"/>
      <c r="B29" s="2066">
        <f>'0-Eingabewerte'!B53</f>
        <v>24</v>
      </c>
      <c r="C29" s="2068" t="str">
        <f>'0-Eingabewerte'!D53</f>
        <v>Schad- und Risikostoffe: Einstufung des Gebäudes</v>
      </c>
      <c r="D29" s="2069"/>
      <c r="E29" s="2069"/>
      <c r="F29" s="2069"/>
      <c r="G29" s="2070"/>
      <c r="H29" s="2071">
        <v>13</v>
      </c>
      <c r="I29" s="1540" t="str">
        <f>'0-Eingabewerte'!D79</f>
        <v>Bau- und Abbruchabfälle der Baumaßnahme</v>
      </c>
      <c r="J29" s="1541"/>
      <c r="K29" s="1541"/>
      <c r="L29" s="1541"/>
      <c r="M29" s="1541"/>
      <c r="N29" s="1541"/>
      <c r="O29" s="1541"/>
      <c r="P29" s="1541"/>
    </row>
    <row r="30" spans="1:16" ht="11.4" customHeight="1" x14ac:dyDescent="0.3">
      <c r="A30" s="2052"/>
      <c r="B30" s="2067"/>
      <c r="C30" s="2068"/>
      <c r="D30" s="2069"/>
      <c r="E30" s="2069"/>
      <c r="F30" s="2069"/>
      <c r="G30" s="2070"/>
      <c r="H30" s="2067"/>
      <c r="I30" s="1375"/>
      <c r="J30" s="1376"/>
      <c r="K30" s="1376"/>
      <c r="L30" s="1376"/>
      <c r="M30" s="1376"/>
      <c r="N30" s="1376"/>
      <c r="O30" s="1376"/>
      <c r="P30" s="1376"/>
    </row>
    <row r="31" spans="1:16" ht="6.65" customHeight="1" x14ac:dyDescent="0.3">
      <c r="A31" s="2052"/>
      <c r="B31" s="2067"/>
      <c r="C31" s="2072"/>
      <c r="D31" s="2073"/>
      <c r="E31" s="2073"/>
      <c r="F31" s="2073"/>
      <c r="G31" s="2074"/>
      <c r="H31" s="2067"/>
      <c r="I31" s="365" t="str">
        <f>'0-Quoten'!C56</f>
        <v>Wiederverwendung (Vorbereitung)</v>
      </c>
      <c r="J31" s="365"/>
      <c r="K31" s="541" t="s">
        <v>157</v>
      </c>
      <c r="L31" s="530">
        <f>'0-Quoten'!E56</f>
        <v>7</v>
      </c>
      <c r="M31" s="540"/>
      <c r="N31" s="67"/>
      <c r="O31" s="389"/>
      <c r="P31" s="389"/>
    </row>
    <row r="32" spans="1:16" ht="7.65" customHeight="1" x14ac:dyDescent="0.3">
      <c r="A32" s="2052"/>
      <c r="B32" s="2067"/>
      <c r="C32" s="1504" t="s">
        <v>743</v>
      </c>
      <c r="D32" s="1505"/>
      <c r="E32" s="2056" t="str">
        <f>'0-Eingabewerte'!F53</f>
        <v>QS4</v>
      </c>
      <c r="F32" s="2056"/>
      <c r="G32" s="2057"/>
      <c r="H32" s="2067"/>
      <c r="I32" s="365" t="str">
        <f>'0-Quoten'!C57</f>
        <v>Werkstoffl. Qualitative Wiederverwertung</v>
      </c>
      <c r="J32" s="365"/>
      <c r="K32" s="541" t="s">
        <v>157</v>
      </c>
      <c r="L32" s="522">
        <f>'0-Quoten'!E57</f>
        <v>15</v>
      </c>
      <c r="M32" s="540"/>
      <c r="N32" s="67"/>
      <c r="O32" s="1417"/>
      <c r="P32" s="1417"/>
    </row>
    <row r="33" spans="1:16" ht="7.65" customHeight="1" x14ac:dyDescent="0.3">
      <c r="A33" s="2052"/>
      <c r="B33" s="2067"/>
      <c r="C33" s="1386"/>
      <c r="D33" s="1387"/>
      <c r="E33" s="2056"/>
      <c r="F33" s="2056"/>
      <c r="G33" s="2057"/>
      <c r="H33" s="2067"/>
      <c r="I33" s="365" t="str">
        <f>'0-Quoten'!C58</f>
        <v>Stoffliche Weiterverwertung</v>
      </c>
      <c r="J33" s="365"/>
      <c r="K33" s="541" t="s">
        <v>157</v>
      </c>
      <c r="L33" s="523">
        <f>'0-Quoten'!E58</f>
        <v>30</v>
      </c>
      <c r="M33" s="540"/>
      <c r="N33" s="67"/>
      <c r="O33" s="1417"/>
      <c r="P33" s="1417"/>
    </row>
    <row r="34" spans="1:16" ht="7.65" customHeight="1" x14ac:dyDescent="0.3">
      <c r="A34" s="2052"/>
      <c r="B34" s="2067"/>
      <c r="C34" s="1380"/>
      <c r="D34" s="1381"/>
      <c r="E34" s="2075"/>
      <c r="F34" s="2075"/>
      <c r="G34" s="2076"/>
      <c r="H34" s="2067"/>
      <c r="I34" s="365" t="str">
        <f>'0-Quoten'!C59</f>
        <v>Thermische Verwertung</v>
      </c>
      <c r="J34" s="365"/>
      <c r="K34" s="542"/>
      <c r="L34" s="524">
        <f>'0-Quoten'!E59</f>
        <v>25</v>
      </c>
      <c r="M34" s="540"/>
      <c r="N34" s="67"/>
      <c r="O34" s="1417"/>
      <c r="P34" s="1417"/>
    </row>
    <row r="35" spans="1:16" ht="7.65" customHeight="1" x14ac:dyDescent="0.3">
      <c r="A35" s="2052"/>
      <c r="B35" s="319"/>
      <c r="C35" s="371"/>
      <c r="D35" s="328"/>
      <c r="E35" s="322"/>
      <c r="F35" s="330"/>
      <c r="G35" s="67"/>
      <c r="H35" s="2067"/>
      <c r="I35" s="365" t="str">
        <f>'0-Quoten'!C60</f>
        <v>Verfüllung</v>
      </c>
      <c r="J35" s="365"/>
      <c r="K35" s="542"/>
      <c r="L35" s="525">
        <f>'0-Quoten'!E60</f>
        <v>10</v>
      </c>
      <c r="M35" s="540"/>
      <c r="N35" s="67"/>
      <c r="O35" s="1417"/>
      <c r="P35" s="1417"/>
    </row>
    <row r="36" spans="1:16" ht="7.65" customHeight="1" x14ac:dyDescent="0.3">
      <c r="A36" s="2052"/>
      <c r="B36" s="2077">
        <f>'0-Eingabewerte'!B68</f>
        <v>26</v>
      </c>
      <c r="C36" s="2079" t="str">
        <f>'0-Eingabewerte'!D68</f>
        <v>Schadstoffgutachten Bestand</v>
      </c>
      <c r="D36" s="1588"/>
      <c r="E36" s="2056" t="str">
        <f>'0-Eingabewerte'!F68</f>
        <v>vorhanden</v>
      </c>
      <c r="F36" s="2056"/>
      <c r="G36" s="2080">
        <f>'0-Eingabewerte'!G68</f>
        <v>44593</v>
      </c>
      <c r="H36" s="2067"/>
      <c r="I36" s="365" t="str">
        <f>'0-Quoten'!C61</f>
        <v>Deponierung</v>
      </c>
      <c r="J36" s="365"/>
      <c r="K36" s="365"/>
      <c r="L36" s="535">
        <f>'0-Quoten'!E61</f>
        <v>10</v>
      </c>
      <c r="M36" s="479"/>
      <c r="N36" s="67"/>
      <c r="O36" s="67"/>
      <c r="P36" s="67"/>
    </row>
    <row r="37" spans="1:16" ht="7.65" customHeight="1" x14ac:dyDescent="0.3">
      <c r="A37" s="2052"/>
      <c r="B37" s="2077"/>
      <c r="C37" s="2068"/>
      <c r="D37" s="2069"/>
      <c r="E37" s="2056"/>
      <c r="F37" s="2056"/>
      <c r="G37" s="2080"/>
      <c r="H37" s="2067"/>
      <c r="I37" s="365" t="str">
        <f>'0-Quoten'!C62</f>
        <v>Entsorgung als gefährlicher Abfall</v>
      </c>
      <c r="J37" s="365"/>
      <c r="K37" s="365"/>
      <c r="L37" s="529">
        <f>'0-Quoten'!E62</f>
        <v>3</v>
      </c>
      <c r="M37" s="479"/>
      <c r="N37" s="67"/>
      <c r="O37" s="67"/>
      <c r="P37" s="67"/>
    </row>
    <row r="38" spans="1:16" ht="4.25" customHeight="1" x14ac:dyDescent="0.3">
      <c r="A38" s="2052"/>
      <c r="B38" s="2077"/>
      <c r="C38" s="2068"/>
      <c r="D38" s="2069"/>
      <c r="E38" s="2081"/>
      <c r="F38" s="2081"/>
      <c r="G38" s="317"/>
      <c r="H38" s="518"/>
      <c r="I38" s="321"/>
      <c r="J38" s="324"/>
      <c r="K38" s="324"/>
      <c r="L38" s="333"/>
      <c r="M38" s="333"/>
      <c r="N38" s="67"/>
      <c r="O38" s="67"/>
      <c r="P38" s="67"/>
    </row>
    <row r="39" spans="1:16" ht="9.65" customHeight="1" x14ac:dyDescent="0.3">
      <c r="A39" s="2052"/>
      <c r="B39" s="2077"/>
      <c r="C39" s="1380" t="s">
        <v>576</v>
      </c>
      <c r="D39" s="1381"/>
      <c r="E39" s="1383" t="s">
        <v>567</v>
      </c>
      <c r="F39" s="1383"/>
      <c r="G39" s="1780"/>
      <c r="H39" s="323">
        <f>'0-Eingabewerte'!B80</f>
        <v>33</v>
      </c>
      <c r="I39" s="1540" t="str">
        <f>'0-Eingabewerte'!D80</f>
        <v>Masse Bau- / Abbruchabfälle [t]</v>
      </c>
      <c r="J39" s="1541"/>
      <c r="K39" s="452"/>
      <c r="L39" s="71" t="str">
        <f>'0-Eingabewerte'!G80</f>
        <v>[t]</v>
      </c>
      <c r="M39" s="487">
        <f>'0-Eingabewerte'!F80</f>
        <v>1234.5</v>
      </c>
      <c r="N39" s="1403"/>
      <c r="O39" s="1403"/>
      <c r="P39" s="485"/>
    </row>
    <row r="40" spans="1:16" ht="14.4" customHeight="1" x14ac:dyDescent="0.3">
      <c r="A40" s="2052"/>
      <c r="B40" s="2078"/>
      <c r="C40" s="1614"/>
      <c r="D40" s="1615"/>
      <c r="E40" s="1615"/>
      <c r="F40" s="333"/>
      <c r="G40" s="318"/>
      <c r="H40" s="323">
        <f>'0-Eingabewerte'!B81</f>
        <v>34</v>
      </c>
      <c r="I40" s="436" t="str">
        <f>'0-Eingabewerte'!D81</f>
        <v xml:space="preserve">(davon in Baumaßnahme eingesetzt [t]*)
</v>
      </c>
      <c r="J40" s="299"/>
      <c r="K40" s="299"/>
      <c r="L40" s="71" t="str">
        <f>'0-Eingabewerte'!G81</f>
        <v>[t]</v>
      </c>
      <c r="M40" s="487">
        <f>'0-Eingabewerte'!F81</f>
        <v>123.4</v>
      </c>
      <c r="N40" s="1403"/>
      <c r="O40" s="1403"/>
      <c r="P40" s="486"/>
    </row>
    <row r="41" spans="1:16" s="25" customFormat="1" ht="18.25" customHeight="1" x14ac:dyDescent="0.3">
      <c r="A41" s="2052"/>
      <c r="B41" s="62"/>
      <c r="C41" s="2045" t="str">
        <f>'0-Eingabewerte'!D86</f>
        <v>Treibhausgas-Emissionen über den Lebenszyklus</v>
      </c>
      <c r="D41" s="2045"/>
      <c r="E41" s="2045"/>
      <c r="F41" s="2045"/>
      <c r="G41" s="2045"/>
      <c r="H41" s="2045"/>
      <c r="I41" s="2045"/>
      <c r="J41" s="2045"/>
      <c r="K41" s="2045"/>
      <c r="L41" s="2045"/>
      <c r="M41" s="2045"/>
      <c r="N41" s="2045"/>
      <c r="O41" s="77"/>
      <c r="P41" s="363">
        <f>'0-Eingabewerte'!J86</f>
        <v>2.1111111111111112</v>
      </c>
    </row>
    <row r="42" spans="1:16" ht="16.25" customHeight="1" x14ac:dyDescent="0.3">
      <c r="A42" s="2052"/>
      <c r="B42" s="2054">
        <f>'0-Eingabewerte'!B87</f>
        <v>38</v>
      </c>
      <c r="C42" s="1346" t="s">
        <v>616</v>
      </c>
      <c r="D42" s="1347"/>
      <c r="E42" s="2083" t="s">
        <v>551</v>
      </c>
      <c r="F42" s="2084"/>
      <c r="G42" s="425" t="s">
        <v>630</v>
      </c>
      <c r="H42" s="2085" t="s">
        <v>629</v>
      </c>
      <c r="I42" s="2084"/>
      <c r="J42" s="426" t="s">
        <v>628</v>
      </c>
      <c r="K42" s="458"/>
      <c r="L42" s="2086" t="s">
        <v>617</v>
      </c>
      <c r="M42" s="2086"/>
      <c r="N42" s="2086"/>
      <c r="O42" s="2086" t="s">
        <v>627</v>
      </c>
      <c r="P42" s="2086"/>
    </row>
    <row r="43" spans="1:16" ht="12" customHeight="1" x14ac:dyDescent="0.3">
      <c r="A43" s="2052"/>
      <c r="B43" s="2082"/>
      <c r="C43" s="2097" t="str">
        <f>'3-Umweltwirkung'!G14</f>
        <v>[kg CO2e/m²NRF*a]</v>
      </c>
      <c r="D43" s="1383"/>
      <c r="E43" s="2098">
        <f>'3-Umweltwirkung'!F16</f>
        <v>11</v>
      </c>
      <c r="F43" s="2099"/>
      <c r="G43" s="490">
        <f>'3-Umweltwirkung'!F24</f>
        <v>1</v>
      </c>
      <c r="H43" s="2100">
        <f>'3-Umweltwirkung'!F26</f>
        <v>4.5</v>
      </c>
      <c r="I43" s="2101"/>
      <c r="J43" s="487">
        <f>'3-Umweltwirkung'!F32</f>
        <v>2</v>
      </c>
      <c r="K43" s="487"/>
      <c r="L43" s="2100">
        <f>'3-Umweltwirkung'!F34</f>
        <v>-1</v>
      </c>
      <c r="M43" s="2102"/>
      <c r="N43" s="2103"/>
      <c r="O43" s="2100">
        <f>'3-Umweltwirkung'!F35</f>
        <v>0</v>
      </c>
      <c r="P43" s="2103"/>
    </row>
    <row r="44" spans="1:16" ht="12.65" customHeight="1" x14ac:dyDescent="0.3">
      <c r="A44" s="2053"/>
      <c r="B44" s="58">
        <f>'0-Eingabewerte'!B101</f>
        <v>43</v>
      </c>
      <c r="C44" s="2087" t="str">
        <f>'0-Eingabewerte'!D101</f>
        <v>Angewandtes Ökobilanz-Verfahren:</v>
      </c>
      <c r="D44" s="2088"/>
      <c r="E44" s="2088"/>
      <c r="F44" s="2088"/>
      <c r="G44" s="2088"/>
      <c r="H44" s="2089" t="s">
        <v>540</v>
      </c>
      <c r="I44" s="2089"/>
      <c r="J44" s="2089"/>
      <c r="K44" s="2089"/>
      <c r="L44" s="2089"/>
      <c r="M44" s="2089"/>
      <c r="N44" s="2089"/>
      <c r="O44" s="2089"/>
      <c r="P44" s="2089"/>
    </row>
    <row r="45" spans="1:16" s="25" customFormat="1" ht="18.25" customHeight="1" x14ac:dyDescent="0.3">
      <c r="A45" s="2090" t="s">
        <v>261</v>
      </c>
      <c r="B45" s="62"/>
      <c r="C45" s="2045" t="str">
        <f>'0-Eingabewerte'!D108</f>
        <v>Flexibilität und Anpassungsfähigkeit der Gebäudestruktur</v>
      </c>
      <c r="D45" s="2045"/>
      <c r="E45" s="2045"/>
      <c r="F45" s="2045"/>
      <c r="G45" s="2045"/>
      <c r="H45" s="2045"/>
      <c r="I45" s="2045"/>
      <c r="J45" s="2045"/>
      <c r="K45" s="2045"/>
      <c r="L45" s="2045"/>
      <c r="M45" s="2045"/>
      <c r="N45" s="2045"/>
      <c r="O45" s="77"/>
      <c r="P45" s="363">
        <f>'0-Eingabewerte'!J108</f>
        <v>2.375</v>
      </c>
    </row>
    <row r="46" spans="1:16" ht="12.15" customHeight="1" x14ac:dyDescent="0.3">
      <c r="A46" s="2091"/>
      <c r="B46" s="70">
        <f>'0-Eingabewerte'!B109</f>
        <v>46</v>
      </c>
      <c r="C46" s="74" t="str">
        <f>'0-Eingabewerte'!D109</f>
        <v>Mehrfachnutzung Flächen*</v>
      </c>
      <c r="D46" s="74"/>
      <c r="E46" s="75"/>
      <c r="F46" s="475">
        <f>'0-Eingabewerte'!F109</f>
        <v>50</v>
      </c>
      <c r="G46" s="360" t="str">
        <f>'0-Eingabewerte'!G109</f>
        <v>[%-Anteil MF-G2/BGF]</v>
      </c>
      <c r="H46" s="308">
        <f>'0-Eingabewerte'!B112</f>
        <v>49</v>
      </c>
      <c r="I46" s="74" t="str">
        <f>'0-Eingabewerte'!D112</f>
        <v>Flächennutzungsgrad*</v>
      </c>
      <c r="J46" s="74"/>
      <c r="K46" s="74"/>
      <c r="L46" s="439">
        <f>'0-Eingabewerte'!F112</f>
        <v>50</v>
      </c>
      <c r="M46" s="2092" t="str">
        <f>'0-Eingabewerte'!G112</f>
        <v>[%-Anteil MF-G/NRF]</v>
      </c>
      <c r="N46" s="2092"/>
      <c r="O46" s="2092"/>
      <c r="P46" s="2092"/>
    </row>
    <row r="47" spans="1:16" ht="12.15" customHeight="1" x14ac:dyDescent="0.3">
      <c r="A47" s="2091"/>
      <c r="B47" s="70">
        <f>'0-Eingabewerte'!B110</f>
        <v>47</v>
      </c>
      <c r="C47" s="74" t="str">
        <f>'0-Eingabewerte'!D110</f>
        <v>Umnutzungsfähigkeit*</v>
      </c>
      <c r="D47" s="74"/>
      <c r="E47" s="75"/>
      <c r="F47" s="475">
        <f>'0-Eingabewerte'!F110</f>
        <v>50</v>
      </c>
      <c r="G47" s="360" t="str">
        <f>'0-Eingabewerte'!G110</f>
        <v>[%-Anteil der NRF]</v>
      </c>
      <c r="H47" s="58">
        <f>'0-Eingabewerte'!B115</f>
        <v>52</v>
      </c>
      <c r="I47" s="74" t="str">
        <f>'0-Eingabewerte'!D115</f>
        <v>Flächenbedarf je Nutzeinheit*</v>
      </c>
      <c r="J47" s="74"/>
      <c r="K47" s="74"/>
      <c r="L47" s="412">
        <f>'0-Eingabewerte'!F115</f>
        <v>25</v>
      </c>
      <c r="M47" s="412"/>
      <c r="N47" s="358"/>
      <c r="O47" s="2093" t="str">
        <f>'0-Eingabewerte'!G115</f>
        <v>[m²/NE]</v>
      </c>
      <c r="P47" s="2093"/>
    </row>
    <row r="48" spans="1:16" ht="12.15" customHeight="1" x14ac:dyDescent="0.3">
      <c r="A48" s="2091"/>
      <c r="B48" s="59">
        <f>'0-Eingabewerte'!B111</f>
        <v>48</v>
      </c>
      <c r="C48" s="74" t="str">
        <f>'0-Eingabewerte'!D111</f>
        <v xml:space="preserve">Flächenteilung umsetzbar* </v>
      </c>
      <c r="D48" s="74"/>
      <c r="E48" s="74"/>
      <c r="F48" s="2094" t="str">
        <f>'0-Eingabewerte'!F111</f>
        <v>Teilweise, Konzept vorhanden</v>
      </c>
      <c r="G48" s="2095"/>
      <c r="H48" s="58">
        <f>'0-Eingabewerte'!B116</f>
        <v>53</v>
      </c>
      <c r="I48" s="74" t="str">
        <f>'0-Eingabewerte'!D116</f>
        <v>Erweiterbarkeit der Gebäudestruktur*</v>
      </c>
      <c r="J48" s="74"/>
      <c r="K48" s="74"/>
      <c r="L48" s="2096" t="str">
        <f>'0-Eingabewerte'!F116</f>
        <v>Teilweise, Konzept vorhanden</v>
      </c>
      <c r="M48" s="2096"/>
      <c r="N48" s="2096"/>
      <c r="O48" s="2096"/>
      <c r="P48" s="2096"/>
    </row>
    <row r="49" spans="1:21" ht="18.25" customHeight="1" x14ac:dyDescent="0.3">
      <c r="A49" s="2106" t="s">
        <v>144</v>
      </c>
      <c r="B49" s="62"/>
      <c r="C49" s="2045" t="str">
        <f>'0-Eingabewerte'!D119</f>
        <v xml:space="preserve">Demontagefähigkeit, Materialverwertungspotenzial und Zirkularitätsbewertung </v>
      </c>
      <c r="D49" s="2045"/>
      <c r="E49" s="2045"/>
      <c r="F49" s="2045"/>
      <c r="G49" s="2045"/>
      <c r="H49" s="2045"/>
      <c r="I49" s="2045"/>
      <c r="J49" s="2045"/>
      <c r="K49" s="2045"/>
      <c r="L49" s="2045"/>
      <c r="M49" s="2045"/>
      <c r="N49" s="2045"/>
      <c r="O49" s="77"/>
      <c r="P49" s="363">
        <f>'0-Eingabewerte'!J119</f>
        <v>1.375</v>
      </c>
    </row>
    <row r="50" spans="1:21" ht="20.399999999999999" customHeight="1" x14ac:dyDescent="0.3">
      <c r="A50" s="2106"/>
      <c r="B50" s="58">
        <f>'0-Eingabewerte'!B120</f>
        <v>55</v>
      </c>
      <c r="C50" s="2009" t="str">
        <f>'0-Eingabewerte'!D120</f>
        <v>Umbau-, Demontage-, Trennbarkeitskonzept</v>
      </c>
      <c r="D50" s="2010"/>
      <c r="E50" s="2010"/>
      <c r="F50" s="2010"/>
      <c r="G50" s="2010"/>
      <c r="H50" s="2107" t="str">
        <f>'0-Eingabewerte'!F120</f>
        <v>Konzept (Konstruktion, Innenausbau, Hülle) liegt vor, verifiziert</v>
      </c>
      <c r="I50" s="2107"/>
      <c r="J50" s="2107"/>
      <c r="K50" s="2107"/>
      <c r="L50" s="2107"/>
      <c r="M50" s="2107"/>
      <c r="N50" s="2107"/>
      <c r="O50" s="2107"/>
      <c r="P50" s="2107"/>
    </row>
    <row r="51" spans="1:21" s="25" customFormat="1" ht="10.25" customHeight="1" x14ac:dyDescent="0.3">
      <c r="A51" s="2106"/>
      <c r="B51" s="2108" t="e">
        <f>'0-Eingabewerte'!#REF!</f>
        <v>#REF!</v>
      </c>
      <c r="C51" s="435" t="str">
        <f>'0-Eingabewerte'!D121</f>
        <v xml:space="preserve">Demontagefähigkeit
</v>
      </c>
      <c r="D51" s="74"/>
      <c r="E51" s="1438" t="s">
        <v>708</v>
      </c>
      <c r="F51" s="1438"/>
      <c r="G51" s="1438"/>
      <c r="H51" s="2108">
        <f>'0-Eingabewerte'!B141</f>
        <v>63</v>
      </c>
      <c r="I51" s="1588" t="str">
        <f>'0-Eingabewerte'!D141</f>
        <v>Kreislauffähigkeit - Nachnutzungswege</v>
      </c>
      <c r="J51" s="1588"/>
      <c r="K51" s="1588"/>
      <c r="L51" s="1588"/>
      <c r="M51" s="1588"/>
      <c r="N51" s="1588"/>
      <c r="O51" s="1588"/>
      <c r="P51" s="1588"/>
    </row>
    <row r="52" spans="1:21" ht="8.4" customHeight="1" x14ac:dyDescent="0.3">
      <c r="A52" s="2106"/>
      <c r="B52" s="2109"/>
      <c r="C52" s="2111" t="s">
        <v>734</v>
      </c>
      <c r="D52" s="2073"/>
      <c r="E52" s="2073"/>
      <c r="F52" s="2073"/>
      <c r="G52" s="2073"/>
      <c r="H52" s="2109"/>
      <c r="I52" s="2069"/>
      <c r="J52" s="2069"/>
      <c r="K52" s="2069"/>
      <c r="L52" s="2069"/>
      <c r="M52" s="2069"/>
      <c r="N52" s="2069"/>
      <c r="O52" s="2069"/>
      <c r="P52" s="2069"/>
    </row>
    <row r="53" spans="1:21" ht="10.25" customHeight="1" x14ac:dyDescent="0.3">
      <c r="A53" s="2106"/>
      <c r="B53" s="2109"/>
      <c r="C53" s="1590" t="str">
        <f>'0-Eingabewerte'!D124</f>
        <v>Verfahren zur Ermittlung der Demontagefähigkeit</v>
      </c>
      <c r="D53" s="1446"/>
      <c r="E53" s="2104" t="str">
        <f>'0-Eingabewerte'!F124</f>
        <v>(Verfahren, ggfs. Beschreibung)</v>
      </c>
      <c r="F53" s="2104"/>
      <c r="G53" s="536"/>
      <c r="H53" s="2109"/>
      <c r="I53" s="1375"/>
      <c r="J53" s="1376"/>
      <c r="K53" s="1376"/>
      <c r="L53" s="1376"/>
      <c r="M53" s="1376"/>
      <c r="N53" s="1376"/>
      <c r="O53" s="1376"/>
      <c r="P53" s="1376"/>
    </row>
    <row r="54" spans="1:21" ht="3.65" customHeight="1" x14ac:dyDescent="0.3">
      <c r="A54" s="2106"/>
      <c r="B54" s="2109"/>
      <c r="C54" s="433"/>
      <c r="D54" s="75"/>
      <c r="E54" s="434"/>
      <c r="F54" s="434"/>
      <c r="G54" s="434"/>
      <c r="H54" s="2109"/>
      <c r="I54" s="405"/>
      <c r="J54" s="406"/>
      <c r="K54" s="406"/>
      <c r="L54" s="406"/>
      <c r="M54" s="406"/>
      <c r="N54" s="406"/>
      <c r="O54" s="406"/>
      <c r="P54" s="406"/>
    </row>
    <row r="55" spans="1:21" ht="7.65" customHeight="1" x14ac:dyDescent="0.3">
      <c r="A55" s="2106"/>
      <c r="B55" s="2109"/>
      <c r="C55" s="321" t="str">
        <f>'0-Quoten'!C67</f>
        <v>optimiert</v>
      </c>
      <c r="D55" s="541" t="s">
        <v>157</v>
      </c>
      <c r="E55" s="530">
        <f>'0-Quoten'!E67</f>
        <v>5</v>
      </c>
      <c r="F55" s="2105"/>
      <c r="G55" s="327"/>
      <c r="H55" s="2109"/>
      <c r="I55" s="325" t="str">
        <f>'0-Quoten'!C77</f>
        <v>Wiederverwendung (Vorbereitung)</v>
      </c>
      <c r="J55" s="365"/>
      <c r="K55" s="541" t="s">
        <v>157</v>
      </c>
      <c r="L55" s="530">
        <f>'0-Quoten'!E77</f>
        <v>5</v>
      </c>
      <c r="M55" s="2105"/>
      <c r="N55" s="252"/>
      <c r="O55" s="252"/>
      <c r="P55" s="252"/>
    </row>
    <row r="56" spans="1:21" ht="7.65" customHeight="1" x14ac:dyDescent="0.3">
      <c r="A56" s="2106"/>
      <c r="B56" s="2109"/>
      <c r="C56" s="321" t="str">
        <f>'0-Quoten'!C68</f>
        <v>verbessert</v>
      </c>
      <c r="D56" s="541" t="s">
        <v>157</v>
      </c>
      <c r="E56" s="522">
        <f>'0-Quoten'!E68</f>
        <v>25</v>
      </c>
      <c r="F56" s="2105"/>
      <c r="G56" s="320"/>
      <c r="H56" s="2109"/>
      <c r="I56" s="325" t="str">
        <f>'0-Quoten'!C78</f>
        <v>Werkstoffl. Qualitative Wiederverwertung</v>
      </c>
      <c r="J56" s="365"/>
      <c r="K56" s="541" t="s">
        <v>157</v>
      </c>
      <c r="L56" s="522">
        <f>'0-Quoten'!E78</f>
        <v>15</v>
      </c>
      <c r="M56" s="2105"/>
      <c r="N56" s="65"/>
      <c r="O56" s="65"/>
      <c r="P56" s="65"/>
    </row>
    <row r="57" spans="1:21" ht="7.65" customHeight="1" x14ac:dyDescent="0.3">
      <c r="A57" s="2106"/>
      <c r="B57" s="2109"/>
      <c r="C57" s="321" t="str">
        <f>'0-Quoten'!C69</f>
        <v>Standard</v>
      </c>
      <c r="D57" s="321"/>
      <c r="E57" s="523">
        <f>'0-Quoten'!E69</f>
        <v>15</v>
      </c>
      <c r="F57" s="330"/>
      <c r="G57" s="81"/>
      <c r="H57" s="2109"/>
      <c r="I57" s="325" t="str">
        <f>'0-Quoten'!C79</f>
        <v>Stoffliche Weiterverwertung</v>
      </c>
      <c r="J57" s="365"/>
      <c r="K57" s="541" t="s">
        <v>157</v>
      </c>
      <c r="L57" s="523">
        <f>'0-Quoten'!E79</f>
        <v>26</v>
      </c>
      <c r="M57" s="478"/>
      <c r="N57" s="65"/>
      <c r="O57" s="65"/>
      <c r="P57" s="65"/>
    </row>
    <row r="58" spans="1:21" ht="7.65" customHeight="1" x14ac:dyDescent="0.3">
      <c r="A58" s="2106"/>
      <c r="B58" s="2109"/>
      <c r="C58" s="321" t="str">
        <f>'0-Quoten'!C70</f>
        <v>eingeschränkt</v>
      </c>
      <c r="D58" s="321"/>
      <c r="E58" s="524">
        <f>'0-Quoten'!E70</f>
        <v>15</v>
      </c>
      <c r="F58" s="330"/>
      <c r="G58" s="81"/>
      <c r="H58" s="2109"/>
      <c r="I58" s="325" t="str">
        <f>'0-Quoten'!C80</f>
        <v>Thermische Verwertung</v>
      </c>
      <c r="J58" s="365"/>
      <c r="K58" s="365"/>
      <c r="L58" s="524">
        <f>'0-Quoten'!E80</f>
        <v>10</v>
      </c>
      <c r="M58" s="478"/>
      <c r="N58" s="65"/>
      <c r="O58" s="65"/>
      <c r="P58" s="65"/>
      <c r="Q58" s="1590"/>
      <c r="R58" s="1446"/>
      <c r="S58" s="2104"/>
      <c r="T58" s="2104"/>
      <c r="U58" s="2104"/>
    </row>
    <row r="59" spans="1:21" ht="7.65" customHeight="1" x14ac:dyDescent="0.3">
      <c r="A59" s="2106"/>
      <c r="B59" s="2109"/>
      <c r="C59" s="321" t="str">
        <f>'0-Quoten'!C71</f>
        <v>problematisch</v>
      </c>
      <c r="D59" s="321"/>
      <c r="E59" s="529">
        <f>'0-Quoten'!E71</f>
        <v>30</v>
      </c>
      <c r="F59" s="330"/>
      <c r="G59" s="81"/>
      <c r="H59" s="2109"/>
      <c r="I59" s="325" t="str">
        <f>'0-Quoten'!C81</f>
        <v>Verfüllung</v>
      </c>
      <c r="J59" s="365"/>
      <c r="K59" s="365"/>
      <c r="L59" s="525">
        <f>'0-Quoten'!E81</f>
        <v>14</v>
      </c>
      <c r="M59" s="478"/>
      <c r="N59" s="65"/>
      <c r="O59" s="65"/>
      <c r="P59" s="65"/>
    </row>
    <row r="60" spans="1:21" ht="7.65" customHeight="1" x14ac:dyDescent="0.3">
      <c r="A60" s="2106"/>
      <c r="B60" s="2109"/>
      <c r="C60" s="321" t="str">
        <f>'0-Quoten'!C72</f>
        <v>nicht bewertbar</v>
      </c>
      <c r="D60" s="321"/>
      <c r="E60" s="535">
        <f>'0-Quoten'!E72</f>
        <v>10</v>
      </c>
      <c r="F60" s="388"/>
      <c r="G60" s="327"/>
      <c r="H60" s="2109"/>
      <c r="I60" s="325" t="str">
        <f>'0-Quoten'!C82</f>
        <v>Deponierung</v>
      </c>
      <c r="J60" s="365"/>
      <c r="K60" s="365"/>
      <c r="L60" s="535">
        <f>'0-Quoten'!E82</f>
        <v>16</v>
      </c>
      <c r="M60" s="478"/>
      <c r="N60" s="65"/>
      <c r="O60" s="65"/>
      <c r="P60" s="65"/>
    </row>
    <row r="61" spans="1:21" ht="7.65" customHeight="1" x14ac:dyDescent="0.3">
      <c r="A61" s="2106"/>
      <c r="B61" s="2109"/>
      <c r="C61" s="2112"/>
      <c r="D61" s="2113"/>
      <c r="E61" s="2113"/>
      <c r="F61" s="330"/>
      <c r="G61" s="329"/>
      <c r="H61" s="2109"/>
      <c r="I61" s="325" t="str">
        <f>'0-Quoten'!C83</f>
        <v>Entsorgung als gefährlicher Abfall</v>
      </c>
      <c r="J61" s="365"/>
      <c r="K61" s="365"/>
      <c r="L61" s="529">
        <f>'0-Quoten'!E83</f>
        <v>22</v>
      </c>
      <c r="M61" s="478"/>
      <c r="N61" s="65"/>
      <c r="O61" s="65"/>
      <c r="P61" s="65"/>
      <c r="Q61" s="1582"/>
      <c r="R61" s="1583"/>
      <c r="S61" s="410"/>
      <c r="T61" s="411"/>
      <c r="U61" s="428"/>
    </row>
    <row r="62" spans="1:21" ht="9.65" customHeight="1" x14ac:dyDescent="0.3">
      <c r="A62" s="2106"/>
      <c r="B62" s="2114">
        <f>'0-Eingabewerte'!B134</f>
        <v>60</v>
      </c>
      <c r="C62" s="1582" t="str">
        <f>'0-Eingabewerte'!D134</f>
        <v xml:space="preserve">Werkstoffliche Trennbarkeit
</v>
      </c>
      <c r="D62" s="1583"/>
      <c r="E62" s="2116" t="str">
        <f>'0-Eingabewerte'!F134</f>
        <v>ermittelbar: überwiegend gut</v>
      </c>
      <c r="F62" s="2116"/>
      <c r="G62" s="2116"/>
      <c r="H62" s="2110"/>
      <c r="I62" s="325"/>
      <c r="J62" s="325"/>
      <c r="K62" s="325"/>
      <c r="L62" s="325"/>
      <c r="M62" s="365"/>
      <c r="N62" s="65"/>
      <c r="O62" s="65"/>
      <c r="P62" s="65"/>
    </row>
    <row r="63" spans="1:21" ht="11.25" customHeight="1" x14ac:dyDescent="0.3">
      <c r="A63" s="2106"/>
      <c r="B63" s="2114"/>
      <c r="C63" s="2068" t="str">
        <f>'0-Eingabewerte'!D139</f>
        <v>Trennbare Masse*:</v>
      </c>
      <c r="D63" s="2069"/>
      <c r="E63" s="442">
        <f>'0-Eingabewerte'!F139</f>
        <v>50</v>
      </c>
      <c r="F63" s="441"/>
      <c r="G63" s="428" t="s">
        <v>709</v>
      </c>
      <c r="H63" s="2117">
        <f>'0-Eingabewerte'!B149</f>
        <v>67</v>
      </c>
      <c r="I63" s="1541" t="str">
        <f>'0-Eingabewerte'!D149</f>
        <v>Monetärer Restwert der Materialität*</v>
      </c>
      <c r="J63" s="1541"/>
      <c r="K63" s="452"/>
      <c r="L63" s="2118">
        <f>'0-Eingabewerte'!F149</f>
        <v>2500000</v>
      </c>
      <c r="M63" s="2118"/>
      <c r="N63" s="2118"/>
      <c r="O63" s="2118"/>
      <c r="P63" s="1450" t="str">
        <f>'0-Eingabewerte'!G149</f>
        <v>[€]</v>
      </c>
    </row>
    <row r="64" spans="1:21" ht="11.25" customHeight="1" x14ac:dyDescent="0.3">
      <c r="A64" s="2106"/>
      <c r="B64" s="2115"/>
      <c r="C64" s="298" t="str">
        <f>'0-Eingabewerte'!D140</f>
        <v>Verfahren zur Ermittlung der werkstofflichen Trennbarkeit</v>
      </c>
      <c r="D64" s="440"/>
      <c r="E64" s="2104" t="str">
        <f>'0-Eingabewerte'!F140</f>
        <v>(Verfahren, ggfs. Beschreibung)</v>
      </c>
      <c r="F64" s="2104"/>
      <c r="G64" s="2104"/>
      <c r="H64" s="2117"/>
      <c r="I64" s="1541"/>
      <c r="J64" s="1541"/>
      <c r="K64" s="452"/>
      <c r="L64" s="2118"/>
      <c r="M64" s="2118"/>
      <c r="N64" s="2118"/>
      <c r="O64" s="2118"/>
      <c r="P64" s="1450"/>
    </row>
    <row r="65" spans="1:18" ht="19.25" customHeight="1" x14ac:dyDescent="0.3">
      <c r="A65" s="2106"/>
      <c r="B65" s="58">
        <f>'0-Eingabewerte'!B151</f>
        <v>68</v>
      </c>
      <c r="C65" s="2119" t="str">
        <f>'0-Eingabewerte'!D151</f>
        <v>Aggregierte Bewertung und Zirkularitäts-Index*</v>
      </c>
      <c r="D65" s="2120"/>
      <c r="E65" s="2120"/>
      <c r="F65" s="2120"/>
      <c r="G65" s="2120"/>
      <c r="H65" s="2121" t="e">
        <f>'0-Eingabewerte'!#REF!</f>
        <v>#REF!</v>
      </c>
      <c r="I65" s="2122"/>
      <c r="J65" s="2122"/>
      <c r="K65" s="2122"/>
      <c r="L65" s="2122"/>
      <c r="M65" s="492" t="str">
        <f>'0-Eingabewerte'!F151</f>
        <v>[WERT]</v>
      </c>
      <c r="N65" s="2123" t="s">
        <v>726</v>
      </c>
      <c r="O65" s="2123"/>
      <c r="P65" s="443" t="str">
        <f>'0-Eingabewerte'!G151</f>
        <v>Methode</v>
      </c>
    </row>
    <row r="66" spans="1:18" s="25" customFormat="1" ht="18.25" customHeight="1" x14ac:dyDescent="0.3">
      <c r="A66" s="2106"/>
      <c r="B66" s="62"/>
      <c r="C66" s="2045" t="str">
        <f>'0-Eingabewerte'!D156</f>
        <v xml:space="preserve">Dokumentation </v>
      </c>
      <c r="D66" s="2045"/>
      <c r="E66" s="2045"/>
      <c r="F66" s="2045"/>
      <c r="G66" s="2045"/>
      <c r="H66" s="77"/>
      <c r="I66" s="77"/>
      <c r="J66" s="77"/>
      <c r="K66" s="77"/>
      <c r="L66" s="77"/>
      <c r="M66" s="77"/>
      <c r="N66" s="77"/>
      <c r="O66" s="77"/>
      <c r="P66" s="363"/>
      <c r="R66"/>
    </row>
    <row r="67" spans="1:18" ht="11" customHeight="1" x14ac:dyDescent="0.3">
      <c r="A67" s="2106"/>
      <c r="B67" s="303">
        <f>'0-Eingabewerte'!B157</f>
        <v>71</v>
      </c>
      <c r="C67" s="1365" t="str">
        <f>'0-Eingabewerte'!D157</f>
        <v>Digitale Dokumentation und Schnittstellen:</v>
      </c>
      <c r="D67" s="1366"/>
      <c r="E67" s="1366"/>
      <c r="F67" s="1366"/>
      <c r="G67" s="1366"/>
      <c r="H67" s="2124" t="s">
        <v>141</v>
      </c>
      <c r="I67" s="2124"/>
      <c r="J67" s="2124"/>
      <c r="K67" s="2124"/>
      <c r="L67" s="2124"/>
      <c r="M67" s="2124"/>
      <c r="N67" s="2124"/>
      <c r="O67" s="1459"/>
      <c r="P67" s="1459"/>
    </row>
    <row r="68" spans="1:18" ht="11" customHeight="1" x14ac:dyDescent="0.3">
      <c r="A68" s="2106"/>
      <c r="B68" s="304">
        <f>'0-Eingabewerte'!B158</f>
        <v>72</v>
      </c>
      <c r="C68" s="1380" t="str">
        <f>'0-Eingabewerte'!D158</f>
        <v>Datenbank und/oder Datengrundlage*:</v>
      </c>
      <c r="D68" s="1381"/>
      <c r="E68" s="1381"/>
      <c r="F68" s="1381"/>
      <c r="G68" s="1381"/>
      <c r="H68" s="1383" t="str">
        <f>'0-Eingabewerte'!G158</f>
        <v>Angabe Tool, Material-/Bauteildatenbank, Hersteller, Software</v>
      </c>
      <c r="I68" s="1383"/>
      <c r="J68" s="1383"/>
      <c r="K68" s="1383"/>
      <c r="L68" s="1383"/>
      <c r="M68" s="1383"/>
      <c r="N68" s="1383"/>
      <c r="O68" s="1460"/>
      <c r="P68" s="1460"/>
    </row>
    <row r="69" spans="1:18" ht="11" customHeight="1" x14ac:dyDescent="0.3">
      <c r="A69" s="2106"/>
      <c r="B69" s="305">
        <f>'0-Eingabewerte'!B159</f>
        <v>73</v>
      </c>
      <c r="C69" s="1504" t="str">
        <f>'0-Eingabewerte'!D159</f>
        <v>Techn. Informationen aller nutzungsrelevanten Bauteile*:</v>
      </c>
      <c r="D69" s="1505"/>
      <c r="E69" s="1505"/>
      <c r="F69" s="1505"/>
      <c r="G69" s="1505"/>
      <c r="H69" s="2048" t="str">
        <f>'0-Eingabewerte'!G159</f>
        <v>liegt digital vor: ja/nein; in Form von iSVP, Techn. Datenblatt, Pläne…</v>
      </c>
      <c r="I69" s="2048"/>
      <c r="J69" s="2048"/>
      <c r="K69" s="2048"/>
      <c r="L69" s="2048"/>
      <c r="M69" s="2048"/>
      <c r="N69" s="2048"/>
      <c r="O69" s="1460"/>
      <c r="P69" s="1460"/>
    </row>
    <row r="70" spans="1:18" ht="11" customHeight="1" x14ac:dyDescent="0.3">
      <c r="A70" s="2106"/>
      <c r="B70" s="306">
        <f>'0-Eingabewerte'!B163</f>
        <v>75</v>
      </c>
      <c r="C70" s="1380" t="str">
        <f>'0-Eingabewerte'!D163</f>
        <v>Regelm. Aktualisierung nach Umbau/Änderung/Austausch:</v>
      </c>
      <c r="D70" s="1381"/>
      <c r="E70" s="1381"/>
      <c r="F70" s="1381"/>
      <c r="G70" s="1381"/>
      <c r="H70" s="1383" t="s">
        <v>142</v>
      </c>
      <c r="I70" s="1383"/>
      <c r="J70" s="1383"/>
      <c r="K70" s="1383"/>
      <c r="L70" s="1383"/>
      <c r="M70" s="1383"/>
      <c r="N70" s="1383"/>
      <c r="O70" s="1460"/>
      <c r="P70" s="1460"/>
    </row>
    <row r="71" spans="1:18" ht="11" customHeight="1" x14ac:dyDescent="0.3">
      <c r="A71" s="2106"/>
      <c r="B71" s="307">
        <f>'0-Eingabewerte'!B164</f>
        <v>76</v>
      </c>
      <c r="C71" s="1505" t="str">
        <f>'0-Eingabewerte'!D164</f>
        <v>Geplante nächste Aktualisierung:</v>
      </c>
      <c r="D71" s="1505"/>
      <c r="E71" s="1505"/>
      <c r="F71" s="1505"/>
      <c r="G71" s="1505"/>
      <c r="H71" s="2048" t="s">
        <v>185</v>
      </c>
      <c r="I71" s="2048"/>
      <c r="J71" s="2048"/>
      <c r="K71" s="2048"/>
      <c r="L71" s="2048"/>
      <c r="M71" s="2048"/>
      <c r="N71" s="2048"/>
      <c r="O71" s="1460"/>
      <c r="P71" s="1460"/>
    </row>
    <row r="72" spans="1:18" ht="15" customHeight="1" x14ac:dyDescent="0.3">
      <c r="A72" s="394"/>
      <c r="B72" s="394"/>
      <c r="C72" s="2125" t="s">
        <v>546</v>
      </c>
      <c r="D72" s="2125"/>
      <c r="E72" s="2126" t="s">
        <v>550</v>
      </c>
      <c r="F72" s="2126"/>
      <c r="G72" s="395" t="s">
        <v>547</v>
      </c>
      <c r="H72" s="394"/>
      <c r="I72" s="395" t="s">
        <v>548</v>
      </c>
      <c r="J72" s="2126" t="s">
        <v>549</v>
      </c>
      <c r="K72" s="2126"/>
      <c r="L72" s="2126"/>
      <c r="M72" s="2126"/>
      <c r="N72" s="394"/>
      <c r="O72" s="2127" t="s">
        <v>452</v>
      </c>
      <c r="P72" s="2127"/>
      <c r="Q72" s="1463"/>
      <c r="R72" s="1463"/>
    </row>
    <row r="73" spans="1:18" ht="32.4" customHeight="1" x14ac:dyDescent="0.3">
      <c r="A73" s="1464"/>
      <c r="B73" s="1464"/>
      <c r="C73" s="1464"/>
      <c r="D73" s="1464"/>
      <c r="E73" s="1464"/>
      <c r="F73" s="1464"/>
      <c r="G73" s="1464"/>
      <c r="H73" s="1464"/>
      <c r="I73" s="1464"/>
      <c r="J73" s="1464"/>
      <c r="K73" s="1464"/>
      <c r="L73" s="1464"/>
      <c r="M73" s="1464"/>
      <c r="N73" s="1464"/>
      <c r="O73" s="1464"/>
      <c r="P73" s="1464"/>
    </row>
    <row r="74" spans="1:18" ht="14" customHeight="1" x14ac:dyDescent="0.3">
      <c r="A74" s="1464"/>
      <c r="B74" s="1464"/>
      <c r="C74" s="1464"/>
      <c r="D74" s="1464"/>
      <c r="E74" s="1464"/>
      <c r="F74" s="1464"/>
      <c r="G74" s="1464"/>
      <c r="H74" s="1464"/>
      <c r="I74" s="1464"/>
      <c r="J74" s="1464"/>
      <c r="K74" s="1464"/>
      <c r="L74" s="1464"/>
      <c r="M74" s="1464"/>
      <c r="N74" s="1464"/>
      <c r="O74" s="1464"/>
      <c r="P74" s="1464"/>
    </row>
    <row r="75" spans="1:18" ht="14.25" customHeight="1" x14ac:dyDescent="0.3">
      <c r="A75" s="1464"/>
      <c r="B75" s="1464"/>
      <c r="C75" s="1464"/>
      <c r="D75" s="1464"/>
      <c r="E75" s="1464"/>
      <c r="F75" s="1464"/>
      <c r="G75" s="1464"/>
      <c r="H75" s="1464"/>
      <c r="I75" s="1464"/>
      <c r="J75" s="1464"/>
      <c r="K75" s="1464"/>
      <c r="L75" s="1464"/>
      <c r="M75" s="1464"/>
      <c r="N75" s="1464"/>
      <c r="O75" s="1464"/>
      <c r="P75" s="1464"/>
    </row>
    <row r="76" spans="1:18" ht="21" customHeight="1" x14ac:dyDescent="0.3">
      <c r="A76" s="1464"/>
      <c r="B76" s="1464"/>
      <c r="C76" s="1464"/>
      <c r="D76" s="1464"/>
      <c r="E76" s="1464"/>
      <c r="F76" s="1464"/>
      <c r="G76" s="1464"/>
      <c r="H76" s="1464"/>
      <c r="I76" s="1464"/>
      <c r="J76" s="1464"/>
      <c r="K76" s="1464"/>
      <c r="L76" s="1464"/>
      <c r="M76" s="1464"/>
      <c r="N76" s="1464"/>
      <c r="O76" s="1464"/>
      <c r="P76" s="1464"/>
    </row>
    <row r="77" spans="1:18" ht="15.75" customHeight="1" x14ac:dyDescent="0.3">
      <c r="A77" s="1464"/>
      <c r="B77" s="1464"/>
      <c r="C77" s="1464"/>
      <c r="D77" s="1464"/>
      <c r="E77" s="1464"/>
      <c r="F77" s="1464"/>
      <c r="G77" s="1464"/>
      <c r="H77" s="1464"/>
      <c r="I77" s="1464"/>
      <c r="J77" s="1464"/>
      <c r="K77" s="1464"/>
      <c r="L77" s="1464"/>
      <c r="M77" s="1464"/>
      <c r="N77" s="1464"/>
      <c r="O77" s="1464"/>
      <c r="P77" s="1464"/>
    </row>
    <row r="78" spans="1:18" ht="11.25" customHeight="1" x14ac:dyDescent="0.3">
      <c r="A78" s="1464"/>
      <c r="B78" s="1464"/>
      <c r="C78" s="1464"/>
      <c r="D78" s="1464"/>
      <c r="E78" s="1464"/>
      <c r="F78" s="1464"/>
      <c r="G78" s="1464"/>
      <c r="H78" s="1464"/>
      <c r="I78" s="1464"/>
      <c r="J78" s="1464"/>
      <c r="K78" s="1464"/>
      <c r="L78" s="1464"/>
      <c r="M78" s="1464"/>
      <c r="N78" s="1464"/>
      <c r="O78" s="1464"/>
      <c r="P78" s="1464"/>
    </row>
    <row r="79" spans="1:18" ht="13.5" customHeight="1" x14ac:dyDescent="0.3">
      <c r="A79" s="1464"/>
      <c r="B79" s="1464"/>
      <c r="C79" s="1464"/>
      <c r="D79" s="1464"/>
      <c r="E79" s="1464"/>
      <c r="F79" s="1464"/>
      <c r="G79" s="1464"/>
      <c r="H79" s="1464"/>
      <c r="I79" s="1464"/>
      <c r="J79" s="1464"/>
      <c r="K79" s="1464"/>
      <c r="L79" s="1464"/>
      <c r="M79" s="1464"/>
      <c r="N79" s="1464"/>
      <c r="O79" s="1464"/>
      <c r="P79" s="1464"/>
    </row>
    <row r="80" spans="1:18" ht="11.25" customHeight="1" x14ac:dyDescent="0.3">
      <c r="A80" s="1464"/>
      <c r="B80" s="1464"/>
      <c r="C80" s="1464"/>
      <c r="D80" s="1464"/>
      <c r="E80" s="1464"/>
      <c r="F80" s="1464"/>
      <c r="G80" s="1464"/>
      <c r="H80" s="1464"/>
      <c r="I80" s="1464"/>
      <c r="J80" s="1464"/>
      <c r="K80" s="1464"/>
      <c r="L80" s="1464"/>
      <c r="M80" s="1464"/>
      <c r="N80" s="1464"/>
      <c r="O80" s="1464"/>
      <c r="P80" s="1464"/>
    </row>
    <row r="81" spans="1:16" ht="12" customHeight="1" x14ac:dyDescent="0.3">
      <c r="A81" s="1464"/>
      <c r="B81" s="1464"/>
      <c r="C81" s="1464"/>
      <c r="D81" s="1464"/>
      <c r="E81" s="1464"/>
      <c r="F81" s="1464"/>
      <c r="G81" s="1464"/>
      <c r="H81" s="1464"/>
      <c r="I81" s="1464"/>
      <c r="J81" s="1464"/>
      <c r="K81" s="1464"/>
      <c r="L81" s="1464"/>
      <c r="M81" s="1464"/>
      <c r="N81" s="1464"/>
      <c r="O81" s="1464"/>
      <c r="P81" s="1464"/>
    </row>
    <row r="82" spans="1:16" s="57" customFormat="1" ht="10.5" customHeight="1" x14ac:dyDescent="0.3">
      <c r="A82" s="1464"/>
      <c r="B82" s="1464"/>
      <c r="C82" s="1464"/>
      <c r="D82" s="1464"/>
      <c r="E82" s="1464"/>
      <c r="F82" s="1464"/>
      <c r="G82" s="1464"/>
      <c r="H82" s="1464"/>
      <c r="I82" s="1464"/>
      <c r="J82" s="1464"/>
      <c r="K82" s="1464"/>
      <c r="L82" s="1464"/>
      <c r="M82" s="1464"/>
      <c r="N82" s="1464"/>
      <c r="O82" s="1464"/>
      <c r="P82" s="1464"/>
    </row>
    <row r="83" spans="1:16" s="57" customFormat="1" ht="9.75" customHeight="1" x14ac:dyDescent="0.3">
      <c r="A83" s="1464"/>
      <c r="B83" s="1464"/>
      <c r="C83" s="1464"/>
      <c r="D83" s="1464"/>
      <c r="E83" s="1464"/>
      <c r="F83" s="1464"/>
      <c r="G83" s="1464"/>
      <c r="H83" s="1464"/>
      <c r="I83" s="1464"/>
      <c r="J83" s="1464"/>
      <c r="K83" s="1464"/>
      <c r="L83" s="1464"/>
      <c r="M83" s="1464"/>
      <c r="N83" s="1464"/>
      <c r="O83" s="1464"/>
      <c r="P83" s="1464"/>
    </row>
    <row r="84" spans="1:16" s="57" customFormat="1" ht="19.5" customHeight="1" x14ac:dyDescent="0.3">
      <c r="A84" s="1464"/>
      <c r="B84" s="1464"/>
      <c r="C84" s="1464"/>
      <c r="D84" s="1464"/>
      <c r="E84" s="1464"/>
      <c r="F84" s="1464"/>
      <c r="G84" s="1464"/>
      <c r="H84" s="1464"/>
      <c r="I84" s="1464"/>
      <c r="J84" s="1464"/>
      <c r="K84" s="1464"/>
      <c r="L84" s="1464"/>
      <c r="M84" s="1464"/>
      <c r="N84" s="1464"/>
      <c r="O84" s="1464"/>
      <c r="P84" s="1464"/>
    </row>
    <row r="85" spans="1:16" s="57" customFormat="1" ht="15" customHeight="1" x14ac:dyDescent="0.3">
      <c r="A85" s="1464"/>
      <c r="B85" s="1464"/>
      <c r="C85" s="1464"/>
      <c r="D85" s="1464"/>
      <c r="E85" s="1464"/>
      <c r="F85" s="1464"/>
      <c r="G85" s="1464"/>
      <c r="H85" s="1464"/>
      <c r="I85" s="1464"/>
      <c r="J85" s="1464"/>
      <c r="K85" s="1464"/>
      <c r="L85" s="1464"/>
      <c r="M85" s="1464"/>
      <c r="N85" s="1464"/>
      <c r="O85" s="1464"/>
      <c r="P85" s="1464"/>
    </row>
    <row r="86" spans="1:16" s="25" customFormat="1" ht="21" customHeight="1" x14ac:dyDescent="0.3">
      <c r="A86" s="1464"/>
      <c r="B86" s="1464"/>
      <c r="C86" s="1464"/>
      <c r="D86" s="1464"/>
      <c r="E86" s="1464"/>
      <c r="F86" s="1464"/>
      <c r="G86" s="1464"/>
      <c r="H86" s="1464"/>
      <c r="I86" s="1464"/>
      <c r="J86" s="1464"/>
      <c r="K86" s="1464"/>
      <c r="L86" s="1464"/>
      <c r="M86" s="1464"/>
      <c r="N86" s="1464"/>
      <c r="O86" s="1464"/>
      <c r="P86" s="1464"/>
    </row>
    <row r="87" spans="1:16" ht="12" customHeight="1" x14ac:dyDescent="0.3">
      <c r="A87" s="1464"/>
      <c r="B87" s="1464"/>
      <c r="C87" s="1464"/>
      <c r="D87" s="1464"/>
      <c r="E87" s="1464"/>
      <c r="F87" s="1464"/>
      <c r="G87" s="1464"/>
      <c r="H87" s="1464"/>
      <c r="I87" s="1464"/>
      <c r="J87" s="1464"/>
      <c r="K87" s="1464"/>
      <c r="L87" s="1464"/>
      <c r="M87" s="1464"/>
      <c r="N87" s="1464"/>
      <c r="O87" s="1464"/>
      <c r="P87" s="1464"/>
    </row>
    <row r="88" spans="1:16" ht="80.25" customHeight="1" x14ac:dyDescent="0.3">
      <c r="A88" s="1464"/>
      <c r="B88" s="1464"/>
      <c r="C88" s="1464"/>
      <c r="D88" s="1464"/>
      <c r="E88" s="1464"/>
      <c r="F88" s="1464"/>
      <c r="G88" s="1464"/>
      <c r="H88" s="1464"/>
      <c r="I88" s="1464"/>
      <c r="J88" s="1464"/>
      <c r="K88" s="1464"/>
      <c r="L88" s="1464"/>
      <c r="M88" s="1464"/>
      <c r="N88" s="1464"/>
      <c r="O88" s="1464"/>
      <c r="P88" s="1464"/>
    </row>
    <row r="89" spans="1:16" ht="21" customHeight="1" x14ac:dyDescent="0.3">
      <c r="A89" s="1464"/>
      <c r="B89" s="1464"/>
      <c r="C89" s="1464"/>
      <c r="D89" s="1464"/>
      <c r="E89" s="1464"/>
      <c r="F89" s="1464"/>
      <c r="G89" s="1464"/>
      <c r="H89" s="1464"/>
      <c r="I89" s="1464"/>
      <c r="J89" s="1464"/>
      <c r="K89" s="1464"/>
      <c r="L89" s="1464"/>
      <c r="M89" s="1464"/>
      <c r="N89" s="1464"/>
      <c r="O89" s="1464"/>
      <c r="P89" s="1464"/>
    </row>
    <row r="90" spans="1:16" ht="29.25" customHeight="1" x14ac:dyDescent="0.3">
      <c r="A90" s="1464"/>
      <c r="B90" s="1464"/>
      <c r="C90" s="1464"/>
      <c r="D90" s="1464"/>
      <c r="E90" s="1464"/>
      <c r="F90" s="1464"/>
      <c r="G90" s="1464"/>
      <c r="H90" s="1464"/>
      <c r="I90" s="1464"/>
      <c r="J90" s="1464"/>
      <c r="K90" s="1464"/>
      <c r="L90" s="1464"/>
      <c r="M90" s="1464"/>
      <c r="N90" s="1464"/>
      <c r="O90" s="1464"/>
      <c r="P90" s="1464"/>
    </row>
    <row r="91" spans="1:16" s="25" customFormat="1" ht="21" customHeight="1" x14ac:dyDescent="0.3">
      <c r="A91" s="1464"/>
      <c r="B91" s="1464"/>
      <c r="C91" s="1464"/>
      <c r="D91" s="1464"/>
      <c r="E91" s="1464"/>
      <c r="F91" s="1464"/>
      <c r="G91" s="1464"/>
      <c r="H91" s="1464"/>
      <c r="I91" s="1464"/>
      <c r="J91" s="1464"/>
      <c r="K91" s="1464"/>
      <c r="L91" s="1464"/>
      <c r="M91" s="1464"/>
      <c r="N91" s="1464"/>
      <c r="O91" s="1464"/>
      <c r="P91" s="1464"/>
    </row>
    <row r="92" spans="1:16" ht="55.5" customHeight="1" x14ac:dyDescent="0.3">
      <c r="A92" s="1464"/>
      <c r="B92" s="1464"/>
      <c r="C92" s="1464"/>
      <c r="D92" s="1464"/>
      <c r="E92" s="1464"/>
      <c r="F92" s="1464"/>
      <c r="G92" s="1464"/>
      <c r="H92" s="1464"/>
      <c r="I92" s="1464"/>
      <c r="J92" s="1464"/>
      <c r="K92" s="1464"/>
      <c r="L92" s="1464"/>
      <c r="M92" s="1464"/>
      <c r="N92" s="1464"/>
      <c r="O92" s="1464"/>
      <c r="P92" s="1464"/>
    </row>
    <row r="93" spans="1:16" ht="54" customHeight="1" x14ac:dyDescent="0.3">
      <c r="A93" s="1464"/>
      <c r="B93" s="1464"/>
      <c r="C93" s="1464"/>
      <c r="D93" s="1464"/>
      <c r="E93" s="1464"/>
      <c r="F93" s="1464"/>
      <c r="G93" s="1464"/>
      <c r="H93" s="1464"/>
      <c r="I93" s="1464"/>
      <c r="J93" s="1464"/>
      <c r="K93" s="1464"/>
      <c r="L93" s="1464"/>
      <c r="M93" s="1464"/>
      <c r="N93" s="1464"/>
      <c r="O93" s="1464"/>
      <c r="P93" s="1464"/>
    </row>
    <row r="94" spans="1:16" ht="14.25" customHeight="1" x14ac:dyDescent="0.3">
      <c r="A94" s="1464"/>
      <c r="B94" s="1464"/>
      <c r="C94" s="1464"/>
      <c r="D94" s="1464"/>
      <c r="E94" s="1464"/>
      <c r="F94" s="1464"/>
      <c r="G94" s="1464"/>
      <c r="H94" s="1464"/>
      <c r="I94" s="1464"/>
      <c r="J94" s="1464"/>
      <c r="K94" s="1464"/>
      <c r="L94" s="1464"/>
      <c r="M94" s="1464"/>
      <c r="N94" s="1464"/>
      <c r="O94" s="1464"/>
      <c r="P94" s="1464"/>
    </row>
    <row r="95" spans="1:16" s="25" customFormat="1" ht="19.5" customHeight="1" x14ac:dyDescent="0.3">
      <c r="A95" s="1464"/>
      <c r="B95" s="1464"/>
      <c r="C95" s="1464"/>
      <c r="D95" s="1464"/>
      <c r="E95" s="1464"/>
      <c r="F95" s="1464"/>
      <c r="G95" s="1464"/>
      <c r="H95" s="1464"/>
      <c r="I95" s="1464"/>
      <c r="J95" s="1464"/>
      <c r="K95" s="1464"/>
      <c r="L95" s="1464"/>
      <c r="M95" s="1464"/>
      <c r="N95" s="1464"/>
      <c r="O95" s="1464"/>
      <c r="P95" s="1464"/>
    </row>
    <row r="96" spans="1:16" ht="13.5" customHeight="1" x14ac:dyDescent="0.3">
      <c r="A96" s="1464"/>
      <c r="B96" s="1464"/>
      <c r="C96" s="1464"/>
      <c r="D96" s="1464"/>
      <c r="E96" s="1464"/>
      <c r="F96" s="1464"/>
      <c r="G96" s="1464"/>
      <c r="H96" s="1464"/>
      <c r="I96" s="1464"/>
      <c r="J96" s="1464"/>
      <c r="K96" s="1464"/>
      <c r="L96" s="1464"/>
      <c r="M96" s="1464"/>
      <c r="N96" s="1464"/>
      <c r="O96" s="1464"/>
      <c r="P96" s="1464"/>
    </row>
    <row r="97" spans="1:16" ht="12.75" customHeight="1" x14ac:dyDescent="0.3">
      <c r="A97" s="1464"/>
      <c r="B97" s="1464"/>
      <c r="C97" s="1464"/>
      <c r="D97" s="1464"/>
      <c r="E97" s="1464"/>
      <c r="F97" s="1464"/>
      <c r="G97" s="1464"/>
      <c r="H97" s="1464"/>
      <c r="I97" s="1464"/>
      <c r="J97" s="1464"/>
      <c r="K97" s="1464"/>
      <c r="L97" s="1464"/>
      <c r="M97" s="1464"/>
      <c r="N97" s="1464"/>
      <c r="O97" s="1464"/>
      <c r="P97" s="1464"/>
    </row>
    <row r="98" spans="1:16" ht="9" customHeight="1" x14ac:dyDescent="0.3">
      <c r="A98" s="1464"/>
      <c r="B98" s="1464"/>
      <c r="C98" s="1464"/>
      <c r="D98" s="1464"/>
      <c r="E98" s="1464"/>
      <c r="F98" s="1464"/>
      <c r="G98" s="1464"/>
      <c r="H98" s="1464"/>
      <c r="I98" s="1464"/>
      <c r="J98" s="1464"/>
      <c r="K98" s="1464"/>
      <c r="L98" s="1464"/>
      <c r="M98" s="1464"/>
      <c r="N98" s="1464"/>
      <c r="O98" s="1464"/>
      <c r="P98" s="1464"/>
    </row>
    <row r="99" spans="1:16" ht="11.25" customHeight="1" x14ac:dyDescent="0.3">
      <c r="A99" s="1464"/>
      <c r="B99" s="1464"/>
      <c r="C99" s="1464"/>
      <c r="D99" s="1464"/>
      <c r="E99" s="1464"/>
      <c r="F99" s="1464"/>
      <c r="G99" s="1464"/>
      <c r="H99" s="1464"/>
      <c r="I99" s="1464"/>
      <c r="J99" s="1464"/>
      <c r="K99" s="1464"/>
      <c r="L99" s="1464"/>
      <c r="M99" s="1464"/>
      <c r="N99" s="1464"/>
      <c r="O99" s="1464"/>
      <c r="P99" s="1464"/>
    </row>
    <row r="100" spans="1:16" ht="15.75" customHeight="1" x14ac:dyDescent="0.3">
      <c r="A100" s="1464"/>
      <c r="B100" s="1464"/>
      <c r="C100" s="1464"/>
      <c r="D100" s="1464"/>
      <c r="E100" s="1464"/>
      <c r="F100" s="1464"/>
      <c r="G100" s="1464"/>
      <c r="H100" s="1464"/>
      <c r="I100" s="1464"/>
      <c r="J100" s="1464"/>
      <c r="K100" s="1464"/>
      <c r="L100" s="1464"/>
      <c r="M100" s="1464"/>
      <c r="N100" s="1464"/>
      <c r="O100" s="1464"/>
      <c r="P100" s="1464"/>
    </row>
    <row r="101" spans="1:16" s="25" customFormat="1" ht="19.5" customHeight="1" x14ac:dyDescent="0.3">
      <c r="A101" s="1464"/>
      <c r="B101" s="1464"/>
      <c r="C101" s="1464"/>
      <c r="D101" s="1464"/>
      <c r="E101" s="1464"/>
      <c r="F101" s="1464"/>
      <c r="G101" s="1464"/>
      <c r="H101" s="1464"/>
      <c r="I101" s="1464"/>
      <c r="J101" s="1464"/>
      <c r="K101" s="1464"/>
      <c r="L101" s="1464"/>
      <c r="M101" s="1464"/>
      <c r="N101" s="1464"/>
      <c r="O101" s="1464"/>
      <c r="P101" s="1464"/>
    </row>
    <row r="102" spans="1:16" ht="32" customHeight="1" x14ac:dyDescent="0.3">
      <c r="A102" s="1464"/>
      <c r="B102" s="1464"/>
      <c r="C102" s="1464"/>
      <c r="D102" s="1464"/>
      <c r="E102" s="1464"/>
      <c r="F102" s="1464"/>
      <c r="G102" s="1464"/>
      <c r="H102" s="1464"/>
      <c r="I102" s="1464"/>
      <c r="J102" s="1464"/>
      <c r="K102" s="1464"/>
      <c r="L102" s="1464"/>
      <c r="M102" s="1464"/>
      <c r="N102" s="1464"/>
      <c r="O102" s="1464"/>
      <c r="P102" s="1464"/>
    </row>
    <row r="103" spans="1:16" ht="27" customHeight="1" x14ac:dyDescent="0.3">
      <c r="A103" s="1464"/>
      <c r="B103" s="1464"/>
      <c r="C103" s="1464"/>
      <c r="D103" s="1464"/>
      <c r="E103" s="1464"/>
      <c r="F103" s="1464"/>
      <c r="G103" s="1464"/>
      <c r="H103" s="1464"/>
      <c r="I103" s="1464"/>
      <c r="J103" s="1464"/>
      <c r="K103" s="1464"/>
      <c r="L103" s="1464"/>
      <c r="M103" s="1464"/>
      <c r="N103" s="1464"/>
      <c r="O103" s="1464"/>
      <c r="P103" s="1464"/>
    </row>
    <row r="104" spans="1:16" ht="19.5" customHeight="1" x14ac:dyDescent="0.3">
      <c r="A104" s="1464"/>
      <c r="B104" s="1464"/>
      <c r="C104" s="1464"/>
      <c r="D104" s="1464"/>
      <c r="E104" s="1464"/>
      <c r="F104" s="1464"/>
      <c r="G104" s="1464"/>
      <c r="H104" s="1464"/>
      <c r="I104" s="1464"/>
      <c r="J104" s="1464"/>
      <c r="K104" s="1464"/>
      <c r="L104" s="1464"/>
      <c r="M104" s="1464"/>
      <c r="N104" s="1464"/>
      <c r="O104" s="1464"/>
      <c r="P104" s="1464"/>
    </row>
    <row r="105" spans="1:16" s="25" customFormat="1" ht="18" customHeight="1" x14ac:dyDescent="0.3">
      <c r="A105" s="1464"/>
      <c r="B105" s="1464"/>
      <c r="C105" s="1464"/>
      <c r="D105" s="1464"/>
      <c r="E105" s="1464"/>
      <c r="F105" s="1464"/>
      <c r="G105" s="1464"/>
      <c r="H105" s="1464"/>
      <c r="I105" s="1464"/>
      <c r="J105" s="1464"/>
      <c r="K105" s="1464"/>
      <c r="L105" s="1464"/>
      <c r="M105" s="1464"/>
      <c r="N105" s="1464"/>
      <c r="O105" s="1464"/>
      <c r="P105" s="1464"/>
    </row>
    <row r="106" spans="1:16" ht="15.75" customHeight="1" x14ac:dyDescent="0.3">
      <c r="A106" s="1464"/>
      <c r="B106" s="1464"/>
      <c r="C106" s="1464"/>
      <c r="D106" s="1464"/>
      <c r="E106" s="1464"/>
      <c r="F106" s="1464"/>
      <c r="G106" s="1464"/>
      <c r="H106" s="1464"/>
      <c r="I106" s="1464"/>
      <c r="J106" s="1464"/>
      <c r="K106" s="1464"/>
      <c r="L106" s="1464"/>
      <c r="M106" s="1464"/>
      <c r="N106" s="1464"/>
      <c r="O106" s="1464"/>
      <c r="P106" s="1464"/>
    </row>
    <row r="107" spans="1:16" ht="11.25" customHeight="1" x14ac:dyDescent="0.3">
      <c r="A107" s="1464"/>
      <c r="B107" s="1464"/>
      <c r="C107" s="1464"/>
      <c r="D107" s="1464"/>
      <c r="E107" s="1464"/>
      <c r="F107" s="1464"/>
      <c r="G107" s="1464"/>
      <c r="H107" s="1464"/>
      <c r="I107" s="1464"/>
      <c r="J107" s="1464"/>
      <c r="K107" s="1464"/>
      <c r="L107" s="1464"/>
      <c r="M107" s="1464"/>
      <c r="N107" s="1464"/>
      <c r="O107" s="1464"/>
      <c r="P107" s="1464"/>
    </row>
    <row r="108" spans="1:16" ht="15" customHeight="1" x14ac:dyDescent="0.3">
      <c r="A108" s="1464"/>
      <c r="B108" s="1464"/>
      <c r="C108" s="1464"/>
      <c r="D108" s="1464"/>
      <c r="E108" s="1464"/>
      <c r="F108" s="1464"/>
      <c r="G108" s="1464"/>
      <c r="H108" s="1464"/>
      <c r="I108" s="1464"/>
      <c r="J108" s="1464"/>
      <c r="K108" s="1464"/>
      <c r="L108" s="1464"/>
      <c r="M108" s="1464"/>
      <c r="N108" s="1464"/>
      <c r="O108" s="1464"/>
      <c r="P108" s="1464"/>
    </row>
    <row r="109" spans="1:16" ht="12.65" customHeight="1" x14ac:dyDescent="0.3">
      <c r="A109" s="1464"/>
      <c r="B109" s="1464"/>
      <c r="C109" s="1464"/>
      <c r="D109" s="1464"/>
      <c r="E109" s="1464"/>
      <c r="F109" s="1464"/>
      <c r="G109" s="1464"/>
      <c r="H109" s="1464"/>
      <c r="I109" s="1464"/>
      <c r="J109" s="1464"/>
      <c r="K109" s="1464"/>
      <c r="L109" s="1464"/>
      <c r="M109" s="1464"/>
      <c r="N109" s="1464"/>
      <c r="O109" s="1464"/>
      <c r="P109" s="1464"/>
    </row>
    <row r="110" spans="1:16" ht="20.25" customHeight="1" x14ac:dyDescent="0.3">
      <c r="A110" s="1464"/>
      <c r="B110" s="1464"/>
      <c r="C110" s="1464"/>
      <c r="D110" s="1464"/>
      <c r="E110" s="1464"/>
      <c r="F110" s="1464"/>
      <c r="G110" s="1464"/>
      <c r="H110" s="1464"/>
      <c r="I110" s="1464"/>
      <c r="J110" s="1464"/>
      <c r="K110" s="1464"/>
      <c r="L110" s="1464"/>
      <c r="M110" s="1464"/>
      <c r="N110" s="1464"/>
      <c r="O110" s="1464"/>
      <c r="P110" s="1464"/>
    </row>
    <row r="111" spans="1:16" ht="23" customHeight="1" x14ac:dyDescent="0.3">
      <c r="A111" s="1464"/>
      <c r="B111" s="1464"/>
      <c r="C111" s="1464"/>
      <c r="D111" s="1464"/>
      <c r="E111" s="1464"/>
      <c r="F111" s="1464"/>
      <c r="G111" s="1464"/>
      <c r="H111" s="1464"/>
      <c r="I111" s="1464"/>
      <c r="J111" s="1464"/>
      <c r="K111" s="1464"/>
      <c r="L111" s="1464"/>
      <c r="M111" s="1464"/>
      <c r="N111" s="1464"/>
      <c r="O111" s="1464"/>
      <c r="P111" s="1464"/>
    </row>
    <row r="112" spans="1:16" ht="25" x14ac:dyDescent="0.3">
      <c r="A112" s="1464"/>
      <c r="B112" s="1464"/>
      <c r="C112" s="1464"/>
      <c r="D112" s="1464"/>
      <c r="E112" s="1464"/>
      <c r="F112" s="1464"/>
      <c r="G112" s="1464"/>
      <c r="H112" s="1464"/>
      <c r="I112" s="1464"/>
      <c r="J112" s="1464"/>
      <c r="K112" s="1464"/>
      <c r="L112" s="1464"/>
      <c r="M112" s="1464"/>
      <c r="N112" s="1464"/>
      <c r="O112" s="1464"/>
      <c r="P112" s="1464"/>
    </row>
    <row r="113" spans="1:16" ht="25" x14ac:dyDescent="0.3">
      <c r="A113" s="1464"/>
      <c r="B113" s="1464"/>
      <c r="C113" s="1464"/>
      <c r="D113" s="1464"/>
      <c r="E113" s="1464"/>
      <c r="F113" s="1464"/>
      <c r="G113" s="1464"/>
      <c r="H113" s="1464"/>
      <c r="I113" s="1464"/>
      <c r="J113" s="1464"/>
      <c r="K113" s="1464"/>
      <c r="L113" s="1464"/>
      <c r="M113" s="1464"/>
      <c r="N113" s="1464"/>
      <c r="O113" s="1464"/>
      <c r="P113" s="1464"/>
    </row>
    <row r="114" spans="1:16" ht="25" x14ac:dyDescent="0.3">
      <c r="A114" s="1464"/>
      <c r="B114" s="1464"/>
      <c r="C114" s="1464"/>
      <c r="D114" s="1464"/>
      <c r="E114" s="1464"/>
      <c r="F114" s="1464"/>
      <c r="G114" s="1464"/>
      <c r="H114" s="1464"/>
      <c r="I114" s="1464"/>
      <c r="J114" s="1464"/>
      <c r="K114" s="1464"/>
      <c r="L114" s="1464"/>
      <c r="M114" s="1464"/>
      <c r="N114" s="1464"/>
      <c r="O114" s="1464"/>
      <c r="P114" s="1464"/>
    </row>
    <row r="115" spans="1:16" ht="25" x14ac:dyDescent="0.3">
      <c r="A115" s="1464"/>
      <c r="B115" s="1464"/>
      <c r="C115" s="1464"/>
      <c r="D115" s="1464"/>
      <c r="E115" s="1464"/>
      <c r="F115" s="1464"/>
      <c r="G115" s="1464"/>
      <c r="H115" s="1464"/>
      <c r="I115" s="1464"/>
      <c r="J115" s="1464"/>
      <c r="K115" s="1464"/>
      <c r="L115" s="1464"/>
      <c r="M115" s="1464"/>
      <c r="N115" s="1464"/>
      <c r="O115" s="1464"/>
      <c r="P115" s="1464"/>
    </row>
    <row r="116" spans="1:16" ht="25" x14ac:dyDescent="0.3">
      <c r="A116" s="1464"/>
      <c r="B116" s="1464"/>
      <c r="C116" s="1464"/>
      <c r="D116" s="1464"/>
      <c r="E116" s="1464"/>
      <c r="F116" s="1464"/>
      <c r="G116" s="1464"/>
      <c r="H116" s="1464"/>
      <c r="I116" s="1464"/>
      <c r="J116" s="1464"/>
      <c r="K116" s="1464"/>
      <c r="L116" s="1464"/>
      <c r="M116" s="1464"/>
      <c r="N116" s="1464"/>
      <c r="O116" s="1464"/>
      <c r="P116" s="1464"/>
    </row>
    <row r="117" spans="1:16" ht="25" x14ac:dyDescent="0.3">
      <c r="A117" s="1464"/>
      <c r="B117" s="1464"/>
      <c r="C117" s="1464"/>
      <c r="D117" s="1464"/>
      <c r="E117" s="1464"/>
      <c r="F117" s="1464"/>
      <c r="G117" s="1464"/>
      <c r="H117" s="1464"/>
      <c r="I117" s="1464"/>
      <c r="J117" s="1464"/>
      <c r="K117" s="1464"/>
      <c r="L117" s="1464"/>
      <c r="M117" s="1464"/>
      <c r="N117" s="1464"/>
      <c r="O117" s="1464"/>
      <c r="P117" s="1464"/>
    </row>
    <row r="118" spans="1:16" ht="25" x14ac:dyDescent="0.3">
      <c r="A118" s="1464"/>
      <c r="B118" s="1464"/>
      <c r="C118" s="1464"/>
      <c r="D118" s="1464"/>
      <c r="E118" s="1464"/>
      <c r="F118" s="1464"/>
      <c r="G118" s="1464"/>
      <c r="H118" s="1464"/>
      <c r="I118" s="1464"/>
      <c r="J118" s="1464"/>
      <c r="K118" s="1464"/>
      <c r="L118" s="1464"/>
      <c r="M118" s="1464"/>
      <c r="N118" s="1464"/>
      <c r="O118" s="1464"/>
      <c r="P118" s="1464"/>
    </row>
    <row r="119" spans="1:16" ht="25" x14ac:dyDescent="0.3">
      <c r="A119" s="1464"/>
      <c r="B119" s="1464"/>
      <c r="C119" s="1464"/>
      <c r="D119" s="1464"/>
      <c r="E119" s="1464"/>
      <c r="F119" s="1464"/>
      <c r="G119" s="1464"/>
      <c r="H119" s="1464"/>
      <c r="I119" s="1464"/>
      <c r="J119" s="1464"/>
      <c r="K119" s="1464"/>
      <c r="L119" s="1464"/>
      <c r="M119" s="1464"/>
      <c r="N119" s="1464"/>
      <c r="O119" s="1464"/>
      <c r="P119" s="1464"/>
    </row>
    <row r="120" spans="1:16" ht="25" x14ac:dyDescent="0.3">
      <c r="A120" s="1464"/>
      <c r="B120" s="1464"/>
      <c r="C120" s="1464"/>
      <c r="D120" s="1464"/>
      <c r="E120" s="1464"/>
      <c r="F120" s="1464"/>
      <c r="G120" s="1464"/>
      <c r="H120" s="1464"/>
      <c r="I120" s="1464"/>
      <c r="J120" s="1464"/>
      <c r="K120" s="1464"/>
      <c r="L120" s="1464"/>
      <c r="M120" s="1464"/>
      <c r="N120" s="1464"/>
      <c r="O120" s="1464"/>
      <c r="P120" s="1464"/>
    </row>
    <row r="121" spans="1:16" ht="25" x14ac:dyDescent="0.3">
      <c r="A121" s="1464"/>
      <c r="B121" s="1464"/>
      <c r="C121" s="1464"/>
      <c r="D121" s="1464"/>
      <c r="E121" s="1464"/>
      <c r="F121" s="1464"/>
      <c r="G121" s="1464"/>
      <c r="H121" s="1464"/>
      <c r="I121" s="1464"/>
      <c r="J121" s="1464"/>
      <c r="K121" s="1464"/>
      <c r="L121" s="1464"/>
      <c r="M121" s="1464"/>
      <c r="N121" s="1464"/>
      <c r="O121" s="1464"/>
      <c r="P121" s="1464"/>
    </row>
    <row r="122" spans="1:16" ht="25" x14ac:dyDescent="0.3">
      <c r="A122" s="1464"/>
      <c r="B122" s="1464"/>
      <c r="C122" s="1464"/>
      <c r="D122" s="1464"/>
      <c r="E122" s="1464"/>
      <c r="F122" s="1464"/>
      <c r="G122" s="1464"/>
      <c r="H122" s="1464"/>
      <c r="I122" s="1464"/>
      <c r="J122" s="1464"/>
      <c r="K122" s="1464"/>
      <c r="L122" s="1464"/>
      <c r="M122" s="1464"/>
      <c r="N122" s="1464"/>
      <c r="O122" s="1464"/>
      <c r="P122" s="1464"/>
    </row>
    <row r="123" spans="1:16" ht="25" x14ac:dyDescent="0.3">
      <c r="A123" s="1464"/>
      <c r="B123" s="1464"/>
      <c r="C123" s="1464"/>
      <c r="D123" s="1464"/>
      <c r="E123" s="1464"/>
      <c r="F123" s="1464"/>
      <c r="G123" s="1464"/>
      <c r="H123" s="1464"/>
      <c r="I123" s="1464"/>
      <c r="J123" s="1464"/>
      <c r="K123" s="1464"/>
      <c r="L123" s="1464"/>
      <c r="M123" s="1464"/>
      <c r="N123" s="1464"/>
      <c r="O123" s="1464"/>
      <c r="P123" s="1464"/>
    </row>
    <row r="124" spans="1:16" ht="25" x14ac:dyDescent="0.3">
      <c r="A124" s="1464"/>
      <c r="B124" s="1464"/>
      <c r="C124" s="1464"/>
      <c r="D124" s="1464"/>
      <c r="E124" s="1464"/>
      <c r="F124" s="1464"/>
      <c r="G124" s="1464"/>
      <c r="H124" s="1464"/>
      <c r="I124" s="1464"/>
      <c r="J124" s="1464"/>
      <c r="K124" s="1464"/>
      <c r="L124" s="1464"/>
      <c r="M124" s="1464"/>
      <c r="N124" s="1464"/>
      <c r="O124" s="1464"/>
      <c r="P124" s="1464"/>
    </row>
    <row r="125" spans="1:16" ht="25" x14ac:dyDescent="0.3">
      <c r="A125" s="1464"/>
      <c r="B125" s="1464"/>
      <c r="C125" s="1464"/>
      <c r="D125" s="1464"/>
      <c r="E125" s="1464"/>
      <c r="F125" s="1464"/>
      <c r="G125" s="1464"/>
      <c r="H125" s="1464"/>
      <c r="I125" s="1464"/>
      <c r="J125" s="1464"/>
      <c r="K125" s="1464"/>
      <c r="L125" s="1464"/>
      <c r="M125" s="1464"/>
      <c r="N125" s="1464"/>
      <c r="O125" s="1464"/>
      <c r="P125" s="1464"/>
    </row>
    <row r="126" spans="1:16" ht="25" x14ac:dyDescent="0.3">
      <c r="A126" s="1464"/>
      <c r="B126" s="1464"/>
      <c r="C126" s="1464"/>
      <c r="D126" s="1464"/>
      <c r="E126" s="1464"/>
      <c r="F126" s="1464"/>
      <c r="G126" s="1464"/>
      <c r="H126" s="1464"/>
      <c r="I126" s="1464"/>
      <c r="J126" s="1464"/>
      <c r="K126" s="1464"/>
      <c r="L126" s="1464"/>
      <c r="M126" s="1464"/>
      <c r="N126" s="1464"/>
      <c r="O126" s="1464"/>
      <c r="P126" s="1464"/>
    </row>
    <row r="127" spans="1:16" ht="25" x14ac:dyDescent="0.3">
      <c r="A127" s="1464"/>
      <c r="B127" s="1464"/>
      <c r="C127" s="1464"/>
      <c r="D127" s="1464"/>
      <c r="E127" s="1464"/>
      <c r="F127" s="1464"/>
      <c r="G127" s="1464"/>
      <c r="H127" s="1464"/>
      <c r="I127" s="1464"/>
      <c r="J127" s="1464"/>
      <c r="K127" s="1464"/>
      <c r="L127" s="1464"/>
      <c r="M127" s="1464"/>
      <c r="N127" s="1464"/>
      <c r="O127" s="1464"/>
      <c r="P127" s="1464"/>
    </row>
    <row r="128" spans="1:16" ht="25" x14ac:dyDescent="0.3">
      <c r="A128" s="1464"/>
      <c r="B128" s="1464"/>
      <c r="C128" s="1464"/>
      <c r="D128" s="1464"/>
      <c r="E128" s="1464"/>
      <c r="F128" s="1464"/>
      <c r="G128" s="1464"/>
      <c r="H128" s="1464"/>
      <c r="I128" s="1464"/>
      <c r="J128" s="1464"/>
      <c r="K128" s="1464"/>
      <c r="L128" s="1464"/>
      <c r="M128" s="1464"/>
      <c r="N128" s="1464"/>
      <c r="O128" s="1464"/>
      <c r="P128" s="1464"/>
    </row>
    <row r="129" spans="1:16" ht="25" x14ac:dyDescent="0.3">
      <c r="A129" s="1464"/>
      <c r="B129" s="1464"/>
      <c r="C129" s="1464"/>
      <c r="D129" s="1464"/>
      <c r="E129" s="1464"/>
      <c r="F129" s="1464"/>
      <c r="G129" s="1464"/>
      <c r="H129" s="1464"/>
      <c r="I129" s="1464"/>
      <c r="J129" s="1464"/>
      <c r="K129" s="1464"/>
      <c r="L129" s="1464"/>
      <c r="M129" s="1464"/>
      <c r="N129" s="1464"/>
      <c r="O129" s="1464"/>
      <c r="P129" s="1464"/>
    </row>
    <row r="130" spans="1:16" ht="25" x14ac:dyDescent="0.3">
      <c r="A130" s="1464"/>
      <c r="B130" s="1464"/>
      <c r="C130" s="1464"/>
      <c r="D130" s="1464"/>
      <c r="E130" s="1464"/>
      <c r="F130" s="1464"/>
      <c r="G130" s="1464"/>
      <c r="H130" s="1464"/>
      <c r="I130" s="1464"/>
      <c r="J130" s="1464"/>
      <c r="K130" s="1464"/>
      <c r="L130" s="1464"/>
      <c r="M130" s="1464"/>
      <c r="N130" s="1464"/>
      <c r="O130" s="1464"/>
      <c r="P130" s="1464"/>
    </row>
    <row r="131" spans="1:16" ht="25" x14ac:dyDescent="0.3">
      <c r="A131" s="1464"/>
      <c r="B131" s="1464"/>
      <c r="C131" s="1464"/>
      <c r="D131" s="1464"/>
      <c r="E131" s="1464"/>
      <c r="F131" s="1464"/>
      <c r="G131" s="1464"/>
      <c r="H131" s="1464"/>
      <c r="I131" s="1464"/>
      <c r="J131" s="1464"/>
      <c r="K131" s="1464"/>
      <c r="L131" s="1464"/>
      <c r="M131" s="1464"/>
      <c r="N131" s="1464"/>
      <c r="O131" s="1464"/>
      <c r="P131" s="1464"/>
    </row>
    <row r="132" spans="1:16" ht="25" x14ac:dyDescent="0.3">
      <c r="A132" s="1464"/>
      <c r="B132" s="1464"/>
      <c r="C132" s="1464"/>
      <c r="D132" s="1464"/>
      <c r="E132" s="1464"/>
      <c r="F132" s="1464"/>
      <c r="G132" s="1464"/>
      <c r="H132" s="1464"/>
      <c r="I132" s="1464"/>
      <c r="J132" s="1464"/>
      <c r="K132" s="1464"/>
      <c r="L132" s="1464"/>
      <c r="M132" s="1464"/>
      <c r="N132" s="1464"/>
      <c r="O132" s="1464"/>
      <c r="P132" s="1464"/>
    </row>
    <row r="133" spans="1:16" ht="25" x14ac:dyDescent="0.3">
      <c r="A133" s="1464"/>
      <c r="B133" s="1464"/>
      <c r="C133" s="1464"/>
      <c r="D133" s="1464"/>
      <c r="E133" s="1464"/>
      <c r="F133" s="1464"/>
      <c r="G133" s="1464"/>
      <c r="H133" s="1464"/>
      <c r="I133" s="1464"/>
      <c r="J133" s="1464"/>
      <c r="K133" s="1464"/>
      <c r="L133" s="1464"/>
      <c r="M133" s="1464"/>
      <c r="N133" s="1464"/>
      <c r="O133" s="1464"/>
      <c r="P133" s="1464"/>
    </row>
    <row r="134" spans="1:16" ht="25" x14ac:dyDescent="0.3">
      <c r="A134" s="1464"/>
      <c r="B134" s="1464"/>
      <c r="C134" s="1464"/>
      <c r="D134" s="1464"/>
      <c r="E134" s="1464"/>
      <c r="F134" s="1464"/>
      <c r="G134" s="1464"/>
      <c r="H134" s="1464"/>
      <c r="I134" s="1464"/>
      <c r="J134" s="1464"/>
      <c r="K134" s="1464"/>
      <c r="L134" s="1464"/>
      <c r="M134" s="1464"/>
      <c r="N134" s="1464"/>
      <c r="O134" s="1464"/>
      <c r="P134" s="1464"/>
    </row>
    <row r="135" spans="1:16" ht="25" x14ac:dyDescent="0.3">
      <c r="A135" s="1464"/>
      <c r="B135" s="1464"/>
      <c r="C135" s="1464"/>
      <c r="D135" s="1464"/>
      <c r="E135" s="1464"/>
      <c r="F135" s="1464"/>
      <c r="G135" s="1464"/>
      <c r="H135" s="1464"/>
      <c r="I135" s="1464"/>
      <c r="J135" s="1464"/>
      <c r="K135" s="1464"/>
      <c r="L135" s="1464"/>
      <c r="M135" s="1464"/>
      <c r="N135" s="1464"/>
      <c r="O135" s="1464"/>
      <c r="P135" s="1464"/>
    </row>
    <row r="136" spans="1:16" ht="25" x14ac:dyDescent="0.3">
      <c r="A136" s="1464"/>
      <c r="B136" s="1464"/>
      <c r="C136" s="1464"/>
      <c r="D136" s="1464"/>
      <c r="E136" s="1464"/>
      <c r="F136" s="1464"/>
      <c r="G136" s="1464"/>
      <c r="H136" s="1464"/>
      <c r="I136" s="1464"/>
      <c r="J136" s="1464"/>
      <c r="K136" s="1464"/>
      <c r="L136" s="1464"/>
      <c r="M136" s="1464"/>
      <c r="N136" s="1464"/>
      <c r="O136" s="1464"/>
      <c r="P136" s="1464"/>
    </row>
    <row r="137" spans="1:16" ht="25" x14ac:dyDescent="0.3">
      <c r="A137" s="1464"/>
      <c r="B137" s="1464"/>
      <c r="C137" s="1464"/>
      <c r="D137" s="1464"/>
      <c r="E137" s="1464"/>
      <c r="F137" s="1464"/>
      <c r="G137" s="1464"/>
      <c r="H137" s="1464"/>
      <c r="I137" s="1464"/>
      <c r="J137" s="1464"/>
      <c r="K137" s="1464"/>
      <c r="L137" s="1464"/>
      <c r="M137" s="1464"/>
      <c r="N137" s="1464"/>
      <c r="O137" s="1464"/>
      <c r="P137" s="1464"/>
    </row>
    <row r="138" spans="1:16" ht="25" x14ac:dyDescent="0.3">
      <c r="A138" s="1464"/>
      <c r="B138" s="1464"/>
      <c r="C138" s="1464"/>
      <c r="D138" s="1464"/>
      <c r="E138" s="1464"/>
      <c r="F138" s="1464"/>
      <c r="G138" s="1464"/>
      <c r="H138" s="1464"/>
      <c r="I138" s="1464"/>
      <c r="J138" s="1464"/>
      <c r="K138" s="1464"/>
      <c r="L138" s="1464"/>
      <c r="M138" s="1464"/>
      <c r="N138" s="1464"/>
      <c r="O138" s="1464"/>
      <c r="P138" s="1464"/>
    </row>
    <row r="139" spans="1:16" ht="25" x14ac:dyDescent="0.3">
      <c r="A139" s="1464"/>
      <c r="B139" s="1464"/>
      <c r="C139" s="1464"/>
      <c r="D139" s="1464"/>
      <c r="E139" s="1464"/>
      <c r="F139" s="1464"/>
      <c r="G139" s="1464"/>
      <c r="H139" s="1464"/>
      <c r="I139" s="1464"/>
      <c r="J139" s="1464"/>
      <c r="K139" s="1464"/>
      <c r="L139" s="1464"/>
      <c r="M139" s="1464"/>
      <c r="N139" s="1464"/>
      <c r="O139" s="1464"/>
      <c r="P139" s="1464"/>
    </row>
    <row r="140" spans="1:16" ht="25" x14ac:dyDescent="0.3">
      <c r="A140" s="1464"/>
      <c r="B140" s="1464"/>
      <c r="C140" s="1464"/>
      <c r="D140" s="1464"/>
      <c r="E140" s="1464"/>
      <c r="F140" s="1464"/>
      <c r="G140" s="1464"/>
      <c r="H140" s="1464"/>
      <c r="I140" s="1464"/>
      <c r="J140" s="1464"/>
      <c r="K140" s="1464"/>
      <c r="L140" s="1464"/>
      <c r="M140" s="1464"/>
      <c r="N140" s="1464"/>
      <c r="O140" s="1464"/>
      <c r="P140" s="1464"/>
    </row>
    <row r="141" spans="1:16" ht="25" x14ac:dyDescent="0.3">
      <c r="A141" s="1464"/>
      <c r="B141" s="1464"/>
      <c r="C141" s="1464"/>
      <c r="D141" s="1464"/>
      <c r="E141" s="1464"/>
      <c r="F141" s="1464"/>
      <c r="G141" s="1464"/>
      <c r="H141" s="1464"/>
      <c r="I141" s="1464"/>
      <c r="J141" s="1464"/>
      <c r="K141" s="1464"/>
      <c r="L141" s="1464"/>
      <c r="M141" s="1464"/>
      <c r="N141" s="1464"/>
      <c r="O141" s="1464"/>
      <c r="P141" s="1464"/>
    </row>
    <row r="142" spans="1:16" ht="25" x14ac:dyDescent="0.3">
      <c r="A142" s="1464"/>
      <c r="B142" s="1464"/>
      <c r="C142" s="1464"/>
      <c r="D142" s="1464"/>
      <c r="E142" s="1464"/>
      <c r="F142" s="1464"/>
      <c r="G142" s="1464"/>
      <c r="H142" s="1464"/>
      <c r="I142" s="1464"/>
      <c r="J142" s="1464"/>
      <c r="K142" s="1464"/>
      <c r="L142" s="1464"/>
      <c r="M142" s="1464"/>
      <c r="N142" s="1464"/>
      <c r="O142" s="1464"/>
      <c r="P142" s="1464"/>
    </row>
    <row r="143" spans="1:16" ht="25" x14ac:dyDescent="0.3">
      <c r="A143" s="1464"/>
      <c r="B143" s="1464"/>
      <c r="C143" s="1464"/>
      <c r="D143" s="1464"/>
      <c r="E143" s="1464"/>
      <c r="F143" s="1464"/>
      <c r="G143" s="1464"/>
      <c r="H143" s="1464"/>
      <c r="I143" s="1464"/>
      <c r="J143" s="1464"/>
      <c r="K143" s="1464"/>
      <c r="L143" s="1464"/>
      <c r="M143" s="1464"/>
      <c r="N143" s="1464"/>
      <c r="O143" s="1464"/>
      <c r="P143" s="1464"/>
    </row>
    <row r="144" spans="1:16" ht="25" x14ac:dyDescent="0.3">
      <c r="A144" s="1464"/>
      <c r="B144" s="1464"/>
      <c r="C144" s="1464"/>
      <c r="D144" s="1464"/>
      <c r="E144" s="1464"/>
      <c r="F144" s="1464"/>
      <c r="G144" s="1464"/>
      <c r="H144" s="1464"/>
      <c r="I144" s="1464"/>
      <c r="J144" s="1464"/>
      <c r="K144" s="1464"/>
      <c r="L144" s="1464"/>
      <c r="M144" s="1464"/>
      <c r="N144" s="1464"/>
      <c r="O144" s="1464"/>
      <c r="P144" s="1464"/>
    </row>
    <row r="145" spans="1:16" ht="25" x14ac:dyDescent="0.3">
      <c r="A145" s="1464"/>
      <c r="B145" s="1464"/>
      <c r="C145" s="1464"/>
      <c r="D145" s="1464"/>
      <c r="E145" s="1464"/>
      <c r="F145" s="1464"/>
      <c r="G145" s="1464"/>
      <c r="H145" s="1464"/>
      <c r="I145" s="1464"/>
      <c r="J145" s="1464"/>
      <c r="K145" s="1464"/>
      <c r="L145" s="1464"/>
      <c r="M145" s="1464"/>
      <c r="N145" s="1464"/>
      <c r="O145" s="1464"/>
      <c r="P145" s="1464"/>
    </row>
    <row r="146" spans="1:16" ht="25" x14ac:dyDescent="0.3">
      <c r="A146" s="1464"/>
      <c r="B146" s="1464"/>
      <c r="C146" s="1464"/>
      <c r="D146" s="1464"/>
      <c r="E146" s="1464"/>
      <c r="F146" s="1464"/>
      <c r="G146" s="1464"/>
      <c r="H146" s="1464"/>
      <c r="I146" s="1464"/>
      <c r="J146" s="1464"/>
      <c r="K146" s="1464"/>
      <c r="L146" s="1464"/>
      <c r="M146" s="1464"/>
      <c r="N146" s="1464"/>
      <c r="O146" s="1464"/>
      <c r="P146" s="1464"/>
    </row>
    <row r="147" spans="1:16" ht="25" x14ac:dyDescent="0.3">
      <c r="A147" s="1464"/>
      <c r="B147" s="1464"/>
      <c r="C147" s="1464"/>
      <c r="D147" s="1464"/>
      <c r="E147" s="1464"/>
      <c r="F147" s="1464"/>
      <c r="G147" s="1464"/>
      <c r="H147" s="1464"/>
      <c r="I147" s="1464"/>
      <c r="J147" s="1464"/>
      <c r="K147" s="1464"/>
      <c r="L147" s="1464"/>
      <c r="M147" s="1464"/>
      <c r="N147" s="1464"/>
      <c r="O147" s="1464"/>
      <c r="P147" s="1464"/>
    </row>
    <row r="148" spans="1:16" ht="25" x14ac:dyDescent="0.3">
      <c r="A148" s="1464"/>
      <c r="B148" s="1464"/>
      <c r="C148" s="1464"/>
      <c r="D148" s="1464"/>
      <c r="E148" s="1464"/>
      <c r="F148" s="1464"/>
      <c r="G148" s="1464"/>
      <c r="H148" s="1464"/>
      <c r="I148" s="1464"/>
      <c r="J148" s="1464"/>
      <c r="K148" s="1464"/>
      <c r="L148" s="1464"/>
      <c r="M148" s="1464"/>
      <c r="N148" s="1464"/>
      <c r="O148" s="1464"/>
      <c r="P148" s="1464"/>
    </row>
    <row r="149" spans="1:16" ht="25" x14ac:dyDescent="0.3">
      <c r="A149" s="1464"/>
      <c r="B149" s="1464"/>
      <c r="C149" s="1464"/>
      <c r="D149" s="1464"/>
      <c r="E149" s="1464"/>
      <c r="F149" s="1464"/>
      <c r="G149" s="1464"/>
      <c r="H149" s="1464"/>
      <c r="I149" s="1464"/>
      <c r="J149" s="1464"/>
      <c r="K149" s="1464"/>
      <c r="L149" s="1464"/>
      <c r="M149" s="1464"/>
      <c r="N149" s="1464"/>
      <c r="O149" s="1464"/>
      <c r="P149" s="1464"/>
    </row>
    <row r="150" spans="1:16" ht="25" x14ac:dyDescent="0.3">
      <c r="A150" s="1464"/>
      <c r="B150" s="1464"/>
      <c r="C150" s="1464"/>
      <c r="D150" s="1464"/>
      <c r="E150" s="1464"/>
      <c r="F150" s="1464"/>
      <c r="G150" s="1464"/>
      <c r="H150" s="1464"/>
      <c r="I150" s="1464"/>
      <c r="J150" s="1464"/>
      <c r="K150" s="1464"/>
      <c r="L150" s="1464"/>
      <c r="M150" s="1464"/>
      <c r="N150" s="1464"/>
      <c r="O150" s="1464"/>
      <c r="P150" s="1464"/>
    </row>
    <row r="151" spans="1:16" ht="25" x14ac:dyDescent="0.3">
      <c r="A151" s="1464"/>
      <c r="B151" s="1464"/>
      <c r="C151" s="1464"/>
      <c r="D151" s="1464"/>
      <c r="E151" s="1464"/>
      <c r="F151" s="1464"/>
      <c r="G151" s="1464"/>
      <c r="H151" s="1464"/>
      <c r="I151" s="1464"/>
      <c r="J151" s="1464"/>
      <c r="K151" s="1464"/>
      <c r="L151" s="1464"/>
      <c r="M151" s="1464"/>
      <c r="N151" s="1464"/>
      <c r="O151" s="1464"/>
      <c r="P151" s="1464"/>
    </row>
    <row r="152" spans="1:16" ht="25" x14ac:dyDescent="0.3">
      <c r="A152" s="1464"/>
      <c r="B152" s="1464"/>
      <c r="C152" s="1464"/>
      <c r="D152" s="1464"/>
      <c r="E152" s="1464"/>
      <c r="F152" s="1464"/>
      <c r="G152" s="1464"/>
      <c r="H152" s="1464"/>
      <c r="I152" s="1464"/>
      <c r="J152" s="1464"/>
      <c r="K152" s="1464"/>
      <c r="L152" s="1464"/>
      <c r="M152" s="1464"/>
      <c r="N152" s="1464"/>
      <c r="O152" s="1464"/>
      <c r="P152" s="1464"/>
    </row>
    <row r="153" spans="1:16" ht="25" x14ac:dyDescent="0.3">
      <c r="A153" s="1464"/>
      <c r="B153" s="1464"/>
      <c r="C153" s="1464"/>
      <c r="D153" s="1464"/>
      <c r="E153" s="1464"/>
      <c r="F153" s="1464"/>
      <c r="G153" s="1464"/>
      <c r="H153" s="1464"/>
      <c r="I153" s="1464"/>
      <c r="J153" s="1464"/>
      <c r="K153" s="1464"/>
      <c r="L153" s="1464"/>
      <c r="M153" s="1464"/>
      <c r="N153" s="1464"/>
      <c r="O153" s="1464"/>
      <c r="P153" s="1464"/>
    </row>
    <row r="154" spans="1:16" ht="25" x14ac:dyDescent="0.3">
      <c r="A154" s="1464"/>
      <c r="B154" s="1464"/>
      <c r="C154" s="1464"/>
      <c r="D154" s="1464"/>
      <c r="E154" s="1464"/>
      <c r="F154" s="1464"/>
      <c r="G154" s="1464"/>
      <c r="H154" s="1464"/>
      <c r="I154" s="1464"/>
      <c r="J154" s="1464"/>
      <c r="K154" s="1464"/>
      <c r="L154" s="1464"/>
      <c r="M154" s="1464"/>
      <c r="N154" s="1464"/>
      <c r="O154" s="1464"/>
      <c r="P154" s="1464"/>
    </row>
    <row r="155" spans="1:16" ht="25" x14ac:dyDescent="0.3">
      <c r="A155" s="1464"/>
      <c r="B155" s="1464"/>
      <c r="C155" s="1464"/>
      <c r="D155" s="1464"/>
      <c r="E155" s="1464"/>
      <c r="F155" s="1464"/>
      <c r="G155" s="1464"/>
      <c r="H155" s="1464"/>
      <c r="I155" s="1464"/>
      <c r="J155" s="1464"/>
      <c r="K155" s="1464"/>
      <c r="L155" s="1464"/>
      <c r="M155" s="1464"/>
      <c r="N155" s="1464"/>
      <c r="O155" s="1464"/>
      <c r="P155" s="1464"/>
    </row>
    <row r="156" spans="1:16" ht="25" x14ac:dyDescent="0.3">
      <c r="A156" s="1464"/>
      <c r="B156" s="1464"/>
      <c r="C156" s="1464"/>
      <c r="D156" s="1464"/>
      <c r="E156" s="1464"/>
      <c r="F156" s="1464"/>
      <c r="G156" s="1464"/>
      <c r="H156" s="1464"/>
      <c r="I156" s="1464"/>
      <c r="J156" s="1464"/>
      <c r="K156" s="1464"/>
      <c r="L156" s="1464"/>
      <c r="M156" s="1464"/>
      <c r="N156" s="1464"/>
      <c r="O156" s="1464"/>
      <c r="P156" s="1464"/>
    </row>
    <row r="157" spans="1:16" ht="25" x14ac:dyDescent="0.3">
      <c r="A157" s="1464"/>
      <c r="B157" s="1464"/>
      <c r="C157" s="1464"/>
      <c r="D157" s="1464"/>
      <c r="E157" s="1464"/>
      <c r="F157" s="1464"/>
      <c r="G157" s="1464"/>
      <c r="H157" s="1464"/>
      <c r="I157" s="1464"/>
      <c r="J157" s="1464"/>
      <c r="K157" s="1464"/>
      <c r="L157" s="1464"/>
      <c r="M157" s="1464"/>
      <c r="N157" s="1464"/>
      <c r="O157" s="1464"/>
      <c r="P157" s="1464"/>
    </row>
    <row r="158" spans="1:16" ht="25" x14ac:dyDescent="0.3">
      <c r="A158" s="1464"/>
      <c r="B158" s="1464"/>
      <c r="C158" s="1464"/>
      <c r="D158" s="1464"/>
      <c r="E158" s="1464"/>
      <c r="F158" s="1464"/>
      <c r="G158" s="1464"/>
      <c r="H158" s="1464"/>
      <c r="I158" s="1464"/>
      <c r="J158" s="1464"/>
      <c r="K158" s="1464"/>
      <c r="L158" s="1464"/>
      <c r="M158" s="1464"/>
      <c r="N158" s="1464"/>
      <c r="O158" s="1464"/>
      <c r="P158" s="1464"/>
    </row>
    <row r="159" spans="1:16" ht="25" x14ac:dyDescent="0.3">
      <c r="A159" s="1464"/>
      <c r="B159" s="1464"/>
      <c r="C159" s="1464"/>
      <c r="D159" s="1464"/>
      <c r="E159" s="1464"/>
      <c r="F159" s="1464"/>
      <c r="G159" s="1464"/>
      <c r="H159" s="1464"/>
      <c r="I159" s="1464"/>
      <c r="J159" s="1464"/>
      <c r="K159" s="1464"/>
      <c r="L159" s="1464"/>
      <c r="M159" s="1464"/>
      <c r="N159" s="1464"/>
      <c r="O159" s="1464"/>
      <c r="P159" s="1464"/>
    </row>
    <row r="160" spans="1:16" ht="25" x14ac:dyDescent="0.3">
      <c r="A160" s="1464"/>
      <c r="B160" s="1464"/>
      <c r="C160" s="1464"/>
      <c r="D160" s="1464"/>
      <c r="E160" s="1464"/>
      <c r="F160" s="1464"/>
      <c r="G160" s="1464"/>
      <c r="H160" s="1464"/>
      <c r="I160" s="1464"/>
      <c r="J160" s="1464"/>
      <c r="K160" s="1464"/>
      <c r="L160" s="1464"/>
      <c r="M160" s="1464"/>
      <c r="N160" s="1464"/>
      <c r="O160" s="1464"/>
      <c r="P160" s="1464"/>
    </row>
    <row r="161" spans="1:16" ht="25" x14ac:dyDescent="0.3">
      <c r="A161" s="1464"/>
      <c r="B161" s="1464"/>
      <c r="C161" s="1464"/>
      <c r="D161" s="1464"/>
      <c r="E161" s="1464"/>
      <c r="F161" s="1464"/>
      <c r="G161" s="1464"/>
      <c r="H161" s="1464"/>
      <c r="I161" s="1464"/>
      <c r="J161" s="1464"/>
      <c r="K161" s="1464"/>
      <c r="L161" s="1464"/>
      <c r="M161" s="1464"/>
      <c r="N161" s="1464"/>
      <c r="O161" s="1464"/>
      <c r="P161" s="1464"/>
    </row>
    <row r="162" spans="1:16" ht="25" x14ac:dyDescent="0.3">
      <c r="A162" s="1464"/>
      <c r="B162" s="1464"/>
      <c r="C162" s="1464"/>
      <c r="D162" s="1464"/>
      <c r="E162" s="1464"/>
      <c r="F162" s="1464"/>
      <c r="G162" s="1464"/>
      <c r="H162" s="1464"/>
      <c r="I162" s="1464"/>
      <c r="J162" s="1464"/>
      <c r="K162" s="1464"/>
      <c r="L162" s="1464"/>
      <c r="M162" s="1464"/>
      <c r="N162" s="1464"/>
      <c r="O162" s="1464"/>
      <c r="P162" s="1464"/>
    </row>
    <row r="163" spans="1:16" ht="25" x14ac:dyDescent="0.3">
      <c r="A163" s="1464"/>
      <c r="B163" s="1464"/>
      <c r="C163" s="1464"/>
      <c r="D163" s="1464"/>
      <c r="E163" s="1464"/>
      <c r="F163" s="1464"/>
      <c r="G163" s="1464"/>
      <c r="H163" s="1464"/>
      <c r="I163" s="1464"/>
      <c r="J163" s="1464"/>
      <c r="K163" s="1464"/>
      <c r="L163" s="1464"/>
      <c r="M163" s="1464"/>
      <c r="N163" s="1464"/>
      <c r="O163" s="1464"/>
      <c r="P163" s="1464"/>
    </row>
    <row r="164" spans="1:16" ht="25" x14ac:dyDescent="0.3">
      <c r="A164" s="1464"/>
      <c r="B164" s="1464"/>
      <c r="C164" s="1464"/>
      <c r="D164" s="1464"/>
      <c r="E164" s="1464"/>
      <c r="F164" s="1464"/>
      <c r="G164" s="1464"/>
      <c r="H164" s="1464"/>
      <c r="I164" s="1464"/>
      <c r="J164" s="1464"/>
      <c r="K164" s="1464"/>
      <c r="L164" s="1464"/>
      <c r="M164" s="1464"/>
      <c r="N164" s="1464"/>
      <c r="O164" s="1464"/>
      <c r="P164" s="1464"/>
    </row>
    <row r="165" spans="1:16" ht="25" x14ac:dyDescent="0.3">
      <c r="A165" s="1464"/>
      <c r="B165" s="1464"/>
      <c r="C165" s="1464"/>
      <c r="D165" s="1464"/>
      <c r="E165" s="1464"/>
      <c r="F165" s="1464"/>
      <c r="G165" s="1464"/>
      <c r="H165" s="1464"/>
      <c r="I165" s="1464"/>
      <c r="J165" s="1464"/>
      <c r="K165" s="1464"/>
      <c r="L165" s="1464"/>
      <c r="M165" s="1464"/>
      <c r="N165" s="1464"/>
      <c r="O165" s="1464"/>
      <c r="P165" s="1464"/>
    </row>
    <row r="166" spans="1:16" ht="25" x14ac:dyDescent="0.3">
      <c r="A166" s="1464"/>
      <c r="B166" s="1464"/>
      <c r="C166" s="1464"/>
      <c r="D166" s="1464"/>
      <c r="E166" s="1464"/>
      <c r="F166" s="1464"/>
      <c r="G166" s="1464"/>
      <c r="H166" s="1464"/>
      <c r="I166" s="1464"/>
      <c r="J166" s="1464"/>
      <c r="K166" s="1464"/>
      <c r="L166" s="1464"/>
      <c r="M166" s="1464"/>
      <c r="N166" s="1464"/>
      <c r="O166" s="1464"/>
      <c r="P166" s="1464"/>
    </row>
    <row r="167" spans="1:16" ht="25" x14ac:dyDescent="0.3">
      <c r="A167" s="1464"/>
      <c r="B167" s="1464"/>
      <c r="C167" s="1464"/>
      <c r="D167" s="1464"/>
      <c r="E167" s="1464"/>
      <c r="F167" s="1464"/>
      <c r="G167" s="1464"/>
      <c r="H167" s="1464"/>
      <c r="I167" s="1464"/>
      <c r="J167" s="1464"/>
      <c r="K167" s="1464"/>
      <c r="L167" s="1464"/>
      <c r="M167" s="1464"/>
      <c r="N167" s="1464"/>
      <c r="O167" s="1464"/>
      <c r="P167" s="1464"/>
    </row>
    <row r="168" spans="1:16" ht="25" x14ac:dyDescent="0.3">
      <c r="A168" s="1464"/>
      <c r="B168" s="1464"/>
      <c r="C168" s="1464"/>
      <c r="D168" s="1464"/>
      <c r="E168" s="1464"/>
      <c r="F168" s="1464"/>
      <c r="G168" s="1464"/>
      <c r="H168" s="1464"/>
      <c r="I168" s="1464"/>
      <c r="J168" s="1464"/>
      <c r="K168" s="1464"/>
      <c r="L168" s="1464"/>
      <c r="M168" s="1464"/>
      <c r="N168" s="1464"/>
      <c r="O168" s="1464"/>
      <c r="P168" s="1464"/>
    </row>
    <row r="169" spans="1:16" ht="25" x14ac:dyDescent="0.3">
      <c r="A169" s="1464"/>
      <c r="B169" s="1464"/>
      <c r="C169" s="1464"/>
      <c r="D169" s="1464"/>
      <c r="E169" s="1464"/>
      <c r="F169" s="1464"/>
      <c r="G169" s="1464"/>
      <c r="H169" s="1464"/>
      <c r="I169" s="1464"/>
      <c r="J169" s="1464"/>
      <c r="K169" s="1464"/>
      <c r="L169" s="1464"/>
      <c r="M169" s="1464"/>
      <c r="N169" s="1464"/>
      <c r="O169" s="1464"/>
      <c r="P169" s="1464"/>
    </row>
    <row r="170" spans="1:16" ht="25" x14ac:dyDescent="0.3">
      <c r="A170" s="1464"/>
      <c r="B170" s="1464"/>
      <c r="C170" s="1464"/>
      <c r="D170" s="1464"/>
      <c r="E170" s="1464"/>
      <c r="F170" s="1464"/>
      <c r="G170" s="1464"/>
      <c r="H170" s="1464"/>
      <c r="I170" s="1464"/>
      <c r="J170" s="1464"/>
      <c r="K170" s="1464"/>
      <c r="L170" s="1464"/>
      <c r="M170" s="1464"/>
      <c r="N170" s="1464"/>
      <c r="O170" s="1464"/>
      <c r="P170" s="1464"/>
    </row>
    <row r="171" spans="1:16" ht="25" x14ac:dyDescent="0.3">
      <c r="A171" s="1464"/>
      <c r="B171" s="1464"/>
      <c r="C171" s="1464"/>
      <c r="D171" s="1464"/>
      <c r="E171" s="1464"/>
      <c r="F171" s="1464"/>
      <c r="G171" s="1464"/>
      <c r="H171" s="1464"/>
      <c r="I171" s="1464"/>
      <c r="J171" s="1464"/>
      <c r="K171" s="1464"/>
      <c r="L171" s="1464"/>
      <c r="M171" s="1464"/>
      <c r="N171" s="1464"/>
      <c r="O171" s="1464"/>
      <c r="P171" s="1464"/>
    </row>
    <row r="172" spans="1:16" ht="25" x14ac:dyDescent="0.3">
      <c r="A172" s="1464"/>
      <c r="B172" s="1464"/>
      <c r="C172" s="1464"/>
      <c r="D172" s="1464"/>
      <c r="E172" s="1464"/>
      <c r="F172" s="1464"/>
      <c r="G172" s="1464"/>
      <c r="H172" s="1464"/>
      <c r="I172" s="1464"/>
      <c r="J172" s="1464"/>
      <c r="K172" s="1464"/>
      <c r="L172" s="1464"/>
      <c r="M172" s="1464"/>
      <c r="N172" s="1464"/>
      <c r="O172" s="1464"/>
      <c r="P172" s="1464"/>
    </row>
    <row r="173" spans="1:16" ht="25" x14ac:dyDescent="0.3">
      <c r="A173" s="1464"/>
      <c r="B173" s="1464"/>
      <c r="C173" s="1464"/>
      <c r="D173" s="1464"/>
      <c r="E173" s="1464"/>
      <c r="F173" s="1464"/>
      <c r="G173" s="1464"/>
      <c r="H173" s="1464"/>
      <c r="I173" s="1464"/>
      <c r="J173" s="1464"/>
      <c r="K173" s="1464"/>
      <c r="L173" s="1464"/>
      <c r="M173" s="1464"/>
      <c r="N173" s="1464"/>
      <c r="O173" s="1464"/>
      <c r="P173" s="1464"/>
    </row>
    <row r="174" spans="1:16" ht="25" x14ac:dyDescent="0.3">
      <c r="A174" s="1464"/>
      <c r="B174" s="1464"/>
      <c r="C174" s="1464"/>
      <c r="D174" s="1464"/>
      <c r="E174" s="1464"/>
      <c r="F174" s="1464"/>
      <c r="G174" s="1464"/>
      <c r="H174" s="1464"/>
      <c r="I174" s="1464"/>
      <c r="J174" s="1464"/>
      <c r="K174" s="1464"/>
      <c r="L174" s="1464"/>
      <c r="M174" s="1464"/>
      <c r="N174" s="1464"/>
      <c r="O174" s="1464"/>
      <c r="P174" s="1464"/>
    </row>
    <row r="175" spans="1:16" ht="25" x14ac:dyDescent="0.3">
      <c r="A175" s="1464"/>
      <c r="B175" s="1464"/>
      <c r="C175" s="1464"/>
      <c r="D175" s="1464"/>
      <c r="E175" s="1464"/>
      <c r="F175" s="1464"/>
      <c r="G175" s="1464"/>
      <c r="H175" s="1464"/>
      <c r="I175" s="1464"/>
      <c r="J175" s="1464"/>
      <c r="K175" s="1464"/>
      <c r="L175" s="1464"/>
      <c r="M175" s="1464"/>
      <c r="N175" s="1464"/>
      <c r="O175" s="1464"/>
      <c r="P175" s="1464"/>
    </row>
    <row r="176" spans="1:16" ht="25" x14ac:dyDescent="0.3">
      <c r="A176" s="1464"/>
      <c r="B176" s="1464"/>
      <c r="C176" s="1464"/>
      <c r="D176" s="1464"/>
      <c r="E176" s="1464"/>
      <c r="F176" s="1464"/>
      <c r="G176" s="1464"/>
      <c r="H176" s="1464"/>
      <c r="I176" s="1464"/>
      <c r="J176" s="1464"/>
      <c r="K176" s="1464"/>
      <c r="L176" s="1464"/>
      <c r="M176" s="1464"/>
      <c r="N176" s="1464"/>
      <c r="O176" s="1464"/>
      <c r="P176" s="1464"/>
    </row>
    <row r="177" spans="1:16" ht="25" x14ac:dyDescent="0.3">
      <c r="A177" s="1464"/>
      <c r="B177" s="1464"/>
      <c r="C177" s="1464"/>
      <c r="D177" s="1464"/>
      <c r="E177" s="1464"/>
      <c r="F177" s="1464"/>
      <c r="G177" s="1464"/>
      <c r="H177" s="1464"/>
      <c r="I177" s="1464"/>
      <c r="J177" s="1464"/>
      <c r="K177" s="1464"/>
      <c r="L177" s="1464"/>
      <c r="M177" s="1464"/>
      <c r="N177" s="1464"/>
      <c r="O177" s="1464"/>
      <c r="P177" s="1464"/>
    </row>
    <row r="178" spans="1:16" ht="25" x14ac:dyDescent="0.3">
      <c r="A178" s="1464"/>
      <c r="B178" s="1464"/>
      <c r="C178" s="1464"/>
      <c r="D178" s="1464"/>
      <c r="E178" s="1464"/>
      <c r="F178" s="1464"/>
      <c r="G178" s="1464"/>
      <c r="H178" s="1464"/>
      <c r="I178" s="1464"/>
      <c r="J178" s="1464"/>
      <c r="K178" s="1464"/>
      <c r="L178" s="1464"/>
      <c r="M178" s="1464"/>
      <c r="N178" s="1464"/>
      <c r="O178" s="1464"/>
      <c r="P178" s="1464"/>
    </row>
    <row r="179" spans="1:16" ht="25" x14ac:dyDescent="0.3">
      <c r="A179" s="1464"/>
      <c r="B179" s="1464"/>
      <c r="C179" s="1464"/>
      <c r="D179" s="1464"/>
      <c r="E179" s="1464"/>
      <c r="F179" s="1464"/>
      <c r="G179" s="1464"/>
      <c r="H179" s="1464"/>
      <c r="I179" s="1464"/>
      <c r="J179" s="1464"/>
      <c r="K179" s="1464"/>
      <c r="L179" s="1464"/>
      <c r="M179" s="1464"/>
      <c r="N179" s="1464"/>
      <c r="O179" s="1464"/>
      <c r="P179" s="1464"/>
    </row>
    <row r="180" spans="1:16" ht="25" x14ac:dyDescent="0.3">
      <c r="A180" s="1464"/>
      <c r="B180" s="1464"/>
      <c r="C180" s="1464"/>
      <c r="D180" s="1464"/>
      <c r="E180" s="1464"/>
      <c r="F180" s="1464"/>
      <c r="G180" s="1464"/>
      <c r="H180" s="1464"/>
      <c r="I180" s="1464"/>
      <c r="J180" s="1464"/>
      <c r="K180" s="1464"/>
      <c r="L180" s="1464"/>
      <c r="M180" s="1464"/>
      <c r="N180" s="1464"/>
      <c r="O180" s="1464"/>
      <c r="P180" s="1464"/>
    </row>
    <row r="181" spans="1:16" ht="25" x14ac:dyDescent="0.3">
      <c r="A181" s="1464"/>
      <c r="B181" s="1464"/>
      <c r="C181" s="1464"/>
      <c r="D181" s="1464"/>
      <c r="E181" s="1464"/>
      <c r="F181" s="1464"/>
      <c r="G181" s="1464"/>
      <c r="H181" s="1464"/>
      <c r="I181" s="1464"/>
      <c r="J181" s="1464"/>
      <c r="K181" s="1464"/>
      <c r="L181" s="1464"/>
      <c r="M181" s="1464"/>
      <c r="N181" s="1464"/>
      <c r="O181" s="1464"/>
      <c r="P181" s="1464"/>
    </row>
    <row r="182" spans="1:16" x14ac:dyDescent="0.3">
      <c r="B182" s="45"/>
      <c r="C182" s="45"/>
      <c r="D182" s="45"/>
      <c r="E182" s="45"/>
      <c r="F182" s="45"/>
    </row>
    <row r="183" spans="1:16" x14ac:dyDescent="0.3">
      <c r="B183" s="45"/>
      <c r="C183" s="45"/>
      <c r="D183" s="45"/>
      <c r="E183" s="45"/>
      <c r="F183" s="45"/>
    </row>
    <row r="184" spans="1:16" x14ac:dyDescent="0.3">
      <c r="B184" s="45"/>
      <c r="C184" s="45"/>
      <c r="D184" s="45"/>
      <c r="E184" s="45"/>
      <c r="F184" s="45"/>
    </row>
    <row r="185" spans="1:16" x14ac:dyDescent="0.3">
      <c r="B185" s="45"/>
      <c r="C185" s="45"/>
      <c r="D185" s="45"/>
      <c r="E185" s="45"/>
      <c r="F185" s="45"/>
    </row>
    <row r="186" spans="1:16" x14ac:dyDescent="0.3">
      <c r="B186" s="45"/>
      <c r="C186" s="45"/>
      <c r="D186" s="45"/>
      <c r="E186" s="45"/>
      <c r="F186" s="45"/>
    </row>
    <row r="187" spans="1:16" x14ac:dyDescent="0.3">
      <c r="B187" s="45"/>
      <c r="C187" s="45"/>
      <c r="D187" s="45"/>
      <c r="E187" s="45"/>
      <c r="F187" s="45"/>
    </row>
    <row r="188" spans="1:16" x14ac:dyDescent="0.3">
      <c r="B188" s="45"/>
      <c r="C188" s="45"/>
      <c r="D188" s="45"/>
      <c r="E188" s="45"/>
      <c r="F188" s="45"/>
    </row>
    <row r="189" spans="1:16" x14ac:dyDescent="0.3">
      <c r="B189" s="45"/>
      <c r="C189" s="45"/>
      <c r="D189" s="45"/>
      <c r="E189" s="45"/>
      <c r="F189" s="45"/>
    </row>
    <row r="190" spans="1:16" x14ac:dyDescent="0.3">
      <c r="B190" s="45"/>
      <c r="C190" s="45"/>
      <c r="D190" s="45"/>
      <c r="E190" s="45"/>
      <c r="F190" s="45"/>
    </row>
    <row r="191" spans="1:16" x14ac:dyDescent="0.3">
      <c r="B191" s="45"/>
      <c r="C191" s="45"/>
      <c r="D191" s="45"/>
      <c r="E191" s="45"/>
      <c r="F191" s="45"/>
    </row>
    <row r="192" spans="1:16" x14ac:dyDescent="0.3">
      <c r="B192" s="45"/>
      <c r="C192" s="45"/>
      <c r="D192" s="45"/>
      <c r="E192" s="45"/>
      <c r="F192" s="45"/>
    </row>
    <row r="193" spans="2:6" x14ac:dyDescent="0.3">
      <c r="B193" s="45"/>
      <c r="C193" s="45"/>
      <c r="D193" s="45"/>
      <c r="E193" s="45"/>
      <c r="F193" s="45"/>
    </row>
    <row r="194" spans="2:6" x14ac:dyDescent="0.3">
      <c r="B194" s="45"/>
      <c r="C194" s="45"/>
      <c r="D194" s="45"/>
      <c r="E194" s="45"/>
      <c r="F194" s="45"/>
    </row>
    <row r="195" spans="2:6" x14ac:dyDescent="0.3">
      <c r="B195" s="45"/>
      <c r="C195" s="45"/>
      <c r="D195" s="45"/>
      <c r="E195" s="45"/>
      <c r="F195" s="45"/>
    </row>
    <row r="196" spans="2:6" x14ac:dyDescent="0.3">
      <c r="B196" s="45"/>
      <c r="C196" s="45"/>
      <c r="D196" s="45"/>
      <c r="E196" s="45"/>
      <c r="F196" s="45"/>
    </row>
    <row r="197" spans="2:6" x14ac:dyDescent="0.3">
      <c r="B197" s="45"/>
      <c r="C197" s="45"/>
      <c r="D197" s="45"/>
      <c r="E197" s="45"/>
      <c r="F197" s="45"/>
    </row>
    <row r="198" spans="2:6" x14ac:dyDescent="0.3">
      <c r="B198" s="45"/>
      <c r="C198" s="45"/>
      <c r="D198" s="45"/>
      <c r="E198" s="45"/>
      <c r="F198" s="45"/>
    </row>
    <row r="199" spans="2:6" x14ac:dyDescent="0.3">
      <c r="B199" s="45"/>
      <c r="C199" s="45"/>
      <c r="D199" s="45"/>
      <c r="E199" s="45"/>
      <c r="F199" s="45"/>
    </row>
    <row r="200" spans="2:6" x14ac:dyDescent="0.3">
      <c r="B200" s="45"/>
      <c r="C200" s="45"/>
      <c r="D200" s="45"/>
      <c r="E200" s="45"/>
      <c r="F200" s="45"/>
    </row>
    <row r="201" spans="2:6" x14ac:dyDescent="0.3">
      <c r="B201" s="45"/>
      <c r="C201" s="45"/>
      <c r="D201" s="45"/>
      <c r="E201" s="45"/>
      <c r="F201" s="45"/>
    </row>
    <row r="202" spans="2:6" x14ac:dyDescent="0.3">
      <c r="B202" s="45"/>
      <c r="C202" s="45"/>
      <c r="D202" s="45"/>
      <c r="E202" s="45"/>
      <c r="F202" s="45"/>
    </row>
    <row r="203" spans="2:6" x14ac:dyDescent="0.3">
      <c r="B203" s="45"/>
      <c r="C203" s="45"/>
      <c r="D203" s="45"/>
      <c r="E203" s="45"/>
      <c r="F203" s="45"/>
    </row>
    <row r="204" spans="2:6" x14ac:dyDescent="0.3">
      <c r="B204" s="45"/>
      <c r="C204" s="45"/>
      <c r="D204" s="45"/>
      <c r="E204" s="45"/>
      <c r="F204" s="45"/>
    </row>
    <row r="205" spans="2:6" x14ac:dyDescent="0.3">
      <c r="B205" s="45"/>
      <c r="C205" s="45"/>
      <c r="D205" s="45"/>
      <c r="E205" s="45"/>
      <c r="F205" s="45"/>
    </row>
    <row r="206" spans="2:6" x14ac:dyDescent="0.3">
      <c r="B206" s="45"/>
      <c r="C206" s="45"/>
      <c r="D206" s="45"/>
      <c r="E206" s="45"/>
      <c r="F206" s="45"/>
    </row>
    <row r="207" spans="2:6" x14ac:dyDescent="0.3">
      <c r="B207" s="45"/>
      <c r="C207" s="45"/>
      <c r="D207" s="45"/>
      <c r="E207" s="45"/>
      <c r="F207" s="45"/>
    </row>
    <row r="208" spans="2:6" x14ac:dyDescent="0.3">
      <c r="B208" s="45"/>
      <c r="C208" s="45"/>
      <c r="D208" s="45"/>
      <c r="E208" s="45"/>
      <c r="F208" s="45"/>
    </row>
    <row r="209" spans="2:6" x14ac:dyDescent="0.3">
      <c r="B209" s="45"/>
      <c r="C209" s="45"/>
      <c r="D209" s="45"/>
      <c r="E209" s="45"/>
      <c r="F209" s="45"/>
    </row>
    <row r="210" spans="2:6" x14ac:dyDescent="0.3">
      <c r="B210" s="45"/>
      <c r="C210" s="45"/>
      <c r="D210" s="45"/>
      <c r="E210" s="45"/>
      <c r="F210" s="45"/>
    </row>
    <row r="211" spans="2:6" x14ac:dyDescent="0.3">
      <c r="B211" s="45"/>
      <c r="C211" s="45"/>
      <c r="D211" s="45"/>
      <c r="E211" s="45"/>
      <c r="F211" s="45"/>
    </row>
    <row r="212" spans="2:6" x14ac:dyDescent="0.3">
      <c r="B212" s="45"/>
      <c r="C212" s="45"/>
      <c r="D212" s="45"/>
      <c r="E212" s="45"/>
      <c r="F212" s="45"/>
    </row>
    <row r="213" spans="2:6" x14ac:dyDescent="0.3">
      <c r="B213" s="45"/>
      <c r="C213" s="45"/>
      <c r="D213" s="45"/>
      <c r="E213" s="45"/>
      <c r="F213" s="45"/>
    </row>
    <row r="214" spans="2:6" x14ac:dyDescent="0.3">
      <c r="B214" s="45"/>
      <c r="C214" s="45"/>
      <c r="D214" s="45"/>
      <c r="E214" s="45"/>
      <c r="F214" s="45"/>
    </row>
    <row r="215" spans="2:6" x14ac:dyDescent="0.3">
      <c r="B215" s="45"/>
      <c r="C215" s="45"/>
      <c r="D215" s="45"/>
      <c r="E215" s="45"/>
      <c r="F215" s="45"/>
    </row>
    <row r="216" spans="2:6" x14ac:dyDescent="0.3">
      <c r="B216" s="45"/>
      <c r="C216" s="45"/>
      <c r="D216" s="45"/>
      <c r="E216" s="45"/>
      <c r="F216" s="45"/>
    </row>
    <row r="217" spans="2:6" x14ac:dyDescent="0.3">
      <c r="B217" s="45"/>
      <c r="C217" s="45"/>
      <c r="D217" s="45"/>
      <c r="E217" s="45"/>
      <c r="F217" s="45"/>
    </row>
    <row r="218" spans="2:6" x14ac:dyDescent="0.3">
      <c r="B218" s="45"/>
      <c r="C218" s="45"/>
      <c r="D218" s="45"/>
      <c r="E218" s="45"/>
      <c r="F218" s="45"/>
    </row>
    <row r="219" spans="2:6" x14ac:dyDescent="0.3">
      <c r="B219" s="45"/>
      <c r="C219" s="45"/>
      <c r="D219" s="45"/>
      <c r="E219" s="45"/>
      <c r="F219" s="45"/>
    </row>
    <row r="220" spans="2:6" x14ac:dyDescent="0.3">
      <c r="B220" s="45"/>
      <c r="C220" s="45"/>
      <c r="D220" s="45"/>
      <c r="E220" s="45"/>
      <c r="F220" s="45"/>
    </row>
    <row r="221" spans="2:6" x14ac:dyDescent="0.3">
      <c r="B221" s="45"/>
      <c r="C221" s="45"/>
      <c r="D221" s="45"/>
      <c r="E221" s="45"/>
      <c r="F221" s="45"/>
    </row>
    <row r="222" spans="2:6" x14ac:dyDescent="0.3">
      <c r="B222" s="45"/>
      <c r="C222" s="45"/>
      <c r="D222" s="45"/>
      <c r="E222" s="45"/>
      <c r="F222" s="45"/>
    </row>
    <row r="223" spans="2:6" x14ac:dyDescent="0.3">
      <c r="B223" s="45"/>
      <c r="C223" s="45"/>
      <c r="D223" s="45"/>
      <c r="E223" s="45"/>
      <c r="F223" s="45"/>
    </row>
    <row r="224" spans="2:6" x14ac:dyDescent="0.3">
      <c r="B224" s="45"/>
      <c r="C224" s="45"/>
      <c r="D224" s="45"/>
      <c r="E224" s="45"/>
      <c r="F224" s="45"/>
    </row>
    <row r="225" spans="2:6" x14ac:dyDescent="0.3">
      <c r="B225" s="45"/>
      <c r="C225" s="45"/>
      <c r="D225" s="45"/>
      <c r="E225" s="45"/>
      <c r="F225" s="45"/>
    </row>
    <row r="226" spans="2:6" x14ac:dyDescent="0.3">
      <c r="B226" s="46"/>
    </row>
  </sheetData>
  <mergeCells count="275">
    <mergeCell ref="A176:P176"/>
    <mergeCell ref="A177:P177"/>
    <mergeCell ref="A178:P178"/>
    <mergeCell ref="A179:P179"/>
    <mergeCell ref="A180:P180"/>
    <mergeCell ref="A181:P181"/>
    <mergeCell ref="A170:P170"/>
    <mergeCell ref="A171:P171"/>
    <mergeCell ref="A172:P172"/>
    <mergeCell ref="A173:P173"/>
    <mergeCell ref="A174:P174"/>
    <mergeCell ref="A175:P175"/>
    <mergeCell ref="A164:P164"/>
    <mergeCell ref="A165:P165"/>
    <mergeCell ref="A166:P166"/>
    <mergeCell ref="A167:P167"/>
    <mergeCell ref="A168:P168"/>
    <mergeCell ref="A169:P169"/>
    <mergeCell ref="A158:P158"/>
    <mergeCell ref="A159:P159"/>
    <mergeCell ref="A160:P160"/>
    <mergeCell ref="A161:P161"/>
    <mergeCell ref="A162:P162"/>
    <mergeCell ref="A163:P163"/>
    <mergeCell ref="A152:P152"/>
    <mergeCell ref="A153:P153"/>
    <mergeCell ref="A154:P154"/>
    <mergeCell ref="A155:P155"/>
    <mergeCell ref="A156:P156"/>
    <mergeCell ref="A157:P157"/>
    <mergeCell ref="A146:P146"/>
    <mergeCell ref="A147:P147"/>
    <mergeCell ref="A148:P148"/>
    <mergeCell ref="A149:P149"/>
    <mergeCell ref="A150:P150"/>
    <mergeCell ref="A151:P151"/>
    <mergeCell ref="A140:P140"/>
    <mergeCell ref="A141:P141"/>
    <mergeCell ref="A142:P142"/>
    <mergeCell ref="A143:P143"/>
    <mergeCell ref="A144:P144"/>
    <mergeCell ref="A145:P145"/>
    <mergeCell ref="A134:P134"/>
    <mergeCell ref="A135:P135"/>
    <mergeCell ref="A136:P136"/>
    <mergeCell ref="A137:P137"/>
    <mergeCell ref="A138:P138"/>
    <mergeCell ref="A139:P139"/>
    <mergeCell ref="A128:P128"/>
    <mergeCell ref="A129:P129"/>
    <mergeCell ref="A130:P130"/>
    <mergeCell ref="A131:P131"/>
    <mergeCell ref="A132:P132"/>
    <mergeCell ref="A133:P133"/>
    <mergeCell ref="A122:P122"/>
    <mergeCell ref="A123:P123"/>
    <mergeCell ref="A124:P124"/>
    <mergeCell ref="A125:P125"/>
    <mergeCell ref="A126:P126"/>
    <mergeCell ref="A127:P127"/>
    <mergeCell ref="A116:P116"/>
    <mergeCell ref="A117:P117"/>
    <mergeCell ref="A118:P118"/>
    <mergeCell ref="A119:P119"/>
    <mergeCell ref="A120:P120"/>
    <mergeCell ref="A121:P121"/>
    <mergeCell ref="A110:P110"/>
    <mergeCell ref="A111:P111"/>
    <mergeCell ref="A112:P112"/>
    <mergeCell ref="A113:P113"/>
    <mergeCell ref="A114:P114"/>
    <mergeCell ref="A115:P115"/>
    <mergeCell ref="A104:P104"/>
    <mergeCell ref="A105:P105"/>
    <mergeCell ref="A106:P106"/>
    <mergeCell ref="A107:P107"/>
    <mergeCell ref="A108:P108"/>
    <mergeCell ref="A109:P109"/>
    <mergeCell ref="A98:P98"/>
    <mergeCell ref="A99:P99"/>
    <mergeCell ref="A100:P100"/>
    <mergeCell ref="A101:P101"/>
    <mergeCell ref="A102:P102"/>
    <mergeCell ref="A103:P103"/>
    <mergeCell ref="A92:P92"/>
    <mergeCell ref="A93:P93"/>
    <mergeCell ref="A94:P94"/>
    <mergeCell ref="A95:P95"/>
    <mergeCell ref="A96:P96"/>
    <mergeCell ref="A97:P97"/>
    <mergeCell ref="A86:P86"/>
    <mergeCell ref="A87:P87"/>
    <mergeCell ref="A88:P88"/>
    <mergeCell ref="A89:P89"/>
    <mergeCell ref="A90:P90"/>
    <mergeCell ref="A91:P91"/>
    <mergeCell ref="A80:P80"/>
    <mergeCell ref="A81:P81"/>
    <mergeCell ref="A82:P82"/>
    <mergeCell ref="A83:P83"/>
    <mergeCell ref="A84:P84"/>
    <mergeCell ref="A85:P85"/>
    <mergeCell ref="A74:P74"/>
    <mergeCell ref="A75:P75"/>
    <mergeCell ref="A76:P76"/>
    <mergeCell ref="A77:P77"/>
    <mergeCell ref="A78:P78"/>
    <mergeCell ref="A79:P79"/>
    <mergeCell ref="C72:D72"/>
    <mergeCell ref="E72:F72"/>
    <mergeCell ref="J72:M72"/>
    <mergeCell ref="O72:P72"/>
    <mergeCell ref="Q72:R72"/>
    <mergeCell ref="A73:P73"/>
    <mergeCell ref="C69:G69"/>
    <mergeCell ref="H69:N69"/>
    <mergeCell ref="C70:G70"/>
    <mergeCell ref="H70:N70"/>
    <mergeCell ref="C71:G71"/>
    <mergeCell ref="H71:N71"/>
    <mergeCell ref="L63:O64"/>
    <mergeCell ref="P63:P64"/>
    <mergeCell ref="E64:G64"/>
    <mergeCell ref="C65:G65"/>
    <mergeCell ref="H65:L65"/>
    <mergeCell ref="N65:O65"/>
    <mergeCell ref="C66:G66"/>
    <mergeCell ref="C67:G67"/>
    <mergeCell ref="H67:N67"/>
    <mergeCell ref="O67:P71"/>
    <mergeCell ref="C68:G68"/>
    <mergeCell ref="H68:N68"/>
    <mergeCell ref="E53:F53"/>
    <mergeCell ref="I53:P53"/>
    <mergeCell ref="F55:F56"/>
    <mergeCell ref="M55:M56"/>
    <mergeCell ref="Q58:R58"/>
    <mergeCell ref="S58:U58"/>
    <mergeCell ref="A49:A71"/>
    <mergeCell ref="C49:N49"/>
    <mergeCell ref="C50:G50"/>
    <mergeCell ref="H50:P50"/>
    <mergeCell ref="B51:B61"/>
    <mergeCell ref="E51:G51"/>
    <mergeCell ref="H51:H62"/>
    <mergeCell ref="I51:P52"/>
    <mergeCell ref="C52:G52"/>
    <mergeCell ref="C53:D53"/>
    <mergeCell ref="C61:E61"/>
    <mergeCell ref="Q61:R61"/>
    <mergeCell ref="B62:B64"/>
    <mergeCell ref="C62:D62"/>
    <mergeCell ref="E62:G62"/>
    <mergeCell ref="C63:D63"/>
    <mergeCell ref="H63:H64"/>
    <mergeCell ref="I63:J64"/>
    <mergeCell ref="C44:G44"/>
    <mergeCell ref="H44:P44"/>
    <mergeCell ref="A45:A48"/>
    <mergeCell ref="C45:N45"/>
    <mergeCell ref="M46:P46"/>
    <mergeCell ref="O47:P47"/>
    <mergeCell ref="F48:G48"/>
    <mergeCell ref="L48:P48"/>
    <mergeCell ref="O42:P42"/>
    <mergeCell ref="C43:D43"/>
    <mergeCell ref="E43:F43"/>
    <mergeCell ref="H43:I43"/>
    <mergeCell ref="L43:N43"/>
    <mergeCell ref="O43:P43"/>
    <mergeCell ref="C41:N41"/>
    <mergeCell ref="B42:B43"/>
    <mergeCell ref="C42:D42"/>
    <mergeCell ref="E42:F42"/>
    <mergeCell ref="H42:I42"/>
    <mergeCell ref="L42:N42"/>
    <mergeCell ref="C39:D39"/>
    <mergeCell ref="E39:G39"/>
    <mergeCell ref="I39:J39"/>
    <mergeCell ref="N39:O39"/>
    <mergeCell ref="C40:E40"/>
    <mergeCell ref="N40:O40"/>
    <mergeCell ref="C28:G28"/>
    <mergeCell ref="I28:P28"/>
    <mergeCell ref="B29:B34"/>
    <mergeCell ref="C29:G30"/>
    <mergeCell ref="H29:H37"/>
    <mergeCell ref="I29:P29"/>
    <mergeCell ref="I30:P30"/>
    <mergeCell ref="C31:G31"/>
    <mergeCell ref="O32:P35"/>
    <mergeCell ref="C34:D34"/>
    <mergeCell ref="E34:G34"/>
    <mergeCell ref="B36:B40"/>
    <mergeCell ref="C36:D38"/>
    <mergeCell ref="E36:F37"/>
    <mergeCell ref="G36:G37"/>
    <mergeCell ref="E38:F38"/>
    <mergeCell ref="C18:D18"/>
    <mergeCell ref="M17:M21"/>
    <mergeCell ref="I24:P24"/>
    <mergeCell ref="C25:D25"/>
    <mergeCell ref="H25:H27"/>
    <mergeCell ref="I25:J27"/>
    <mergeCell ref="L26:L27"/>
    <mergeCell ref="M26:M27"/>
    <mergeCell ref="C27:D27"/>
    <mergeCell ref="E27:F27"/>
    <mergeCell ref="O27:P27"/>
    <mergeCell ref="I12:J12"/>
    <mergeCell ref="L12:N12"/>
    <mergeCell ref="O12:P12"/>
    <mergeCell ref="C13:D13"/>
    <mergeCell ref="E13:F13"/>
    <mergeCell ref="I13:J13"/>
    <mergeCell ref="L13:N13"/>
    <mergeCell ref="O13:P13"/>
    <mergeCell ref="A14:A44"/>
    <mergeCell ref="C14:N14"/>
    <mergeCell ref="B15:B25"/>
    <mergeCell ref="C15:G15"/>
    <mergeCell ref="C32:D33"/>
    <mergeCell ref="E32:G33"/>
    <mergeCell ref="C19:D19"/>
    <mergeCell ref="C20:D20"/>
    <mergeCell ref="C21:D21"/>
    <mergeCell ref="C22:D22"/>
    <mergeCell ref="C23:D23"/>
    <mergeCell ref="C24:D24"/>
    <mergeCell ref="I15:P15"/>
    <mergeCell ref="C16:G16"/>
    <mergeCell ref="I16:P16"/>
    <mergeCell ref="C17:D17"/>
    <mergeCell ref="O9:P9"/>
    <mergeCell ref="C10:D10"/>
    <mergeCell ref="E10:G10"/>
    <mergeCell ref="I10:J10"/>
    <mergeCell ref="L10:N10"/>
    <mergeCell ref="C11:D11"/>
    <mergeCell ref="E11:G11"/>
    <mergeCell ref="I11:J11"/>
    <mergeCell ref="L11:P11"/>
    <mergeCell ref="P2:P3"/>
    <mergeCell ref="B3:C3"/>
    <mergeCell ref="D3:I3"/>
    <mergeCell ref="M3:N3"/>
    <mergeCell ref="C4:I4"/>
    <mergeCell ref="C5:D5"/>
    <mergeCell ref="E5:G5"/>
    <mergeCell ref="I5:J5"/>
    <mergeCell ref="L5:N5"/>
    <mergeCell ref="A1:C1"/>
    <mergeCell ref="D1:N1"/>
    <mergeCell ref="A2:A13"/>
    <mergeCell ref="B2:C2"/>
    <mergeCell ref="D2:I2"/>
    <mergeCell ref="M2:N2"/>
    <mergeCell ref="C6:D6"/>
    <mergeCell ref="E6:F6"/>
    <mergeCell ref="I6:J6"/>
    <mergeCell ref="L6:N6"/>
    <mergeCell ref="C7:D7"/>
    <mergeCell ref="E7:F7"/>
    <mergeCell ref="I7:J7"/>
    <mergeCell ref="L7:N7"/>
    <mergeCell ref="C8:D8"/>
    <mergeCell ref="E8:G8"/>
    <mergeCell ref="I8:J8"/>
    <mergeCell ref="L8:N8"/>
    <mergeCell ref="C9:D9"/>
    <mergeCell ref="E9:G9"/>
    <mergeCell ref="I9:J9"/>
    <mergeCell ref="L9:N9"/>
    <mergeCell ref="C12:D12"/>
    <mergeCell ref="E12:G12"/>
  </mergeCells>
  <conditionalFormatting sqref="A1">
    <cfRule type="iconSet" priority="4">
      <iconSet iconSet="5Quarters" showValue="0">
        <cfvo type="percent" val="0"/>
        <cfvo type="num" val="0.75"/>
        <cfvo type="num" val="1.5"/>
        <cfvo type="num" val="2.25"/>
        <cfvo type="num" val="2.75"/>
      </iconSet>
    </cfRule>
  </conditionalFormatting>
  <conditionalFormatting sqref="P66">
    <cfRule type="iconSet" priority="3">
      <iconSet iconSet="5Quarters">
        <cfvo type="percent" val="0"/>
        <cfvo type="num" val="0.75"/>
        <cfvo type="num" val="1.5"/>
        <cfvo type="num" val="2.25"/>
        <cfvo type="num" val="2.75"/>
      </iconSet>
    </cfRule>
  </conditionalFormatting>
  <conditionalFormatting sqref="O1">
    <cfRule type="iconSet" priority="2">
      <iconSet iconSet="5Quarters" showValue="0">
        <cfvo type="percent" val="0"/>
        <cfvo type="num" val="0.75"/>
        <cfvo type="num" val="1.5"/>
        <cfvo type="num" val="2.25"/>
        <cfvo type="num" val="2.75"/>
      </iconSet>
    </cfRule>
  </conditionalFormatting>
  <conditionalFormatting sqref="P1">
    <cfRule type="iconSet" priority="1">
      <iconSet iconSet="5Quarters" showValue="0">
        <cfvo type="percent" val="0"/>
        <cfvo type="num" val="0.75"/>
        <cfvo type="num" val="1.5"/>
        <cfvo type="num" val="2.25"/>
        <cfvo type="num" val="2.75"/>
      </iconSet>
    </cfRule>
  </conditionalFormatting>
  <dataValidations disablePrompts="1" count="3">
    <dataValidation type="list" allowBlank="1" showInputMessage="1" showErrorMessage="1" sqref="N82:O82" xr:uid="{FB2DC186-993E-4B0C-A482-3F58CCEEC50D}">
      <formula1>#REF!</formula1>
    </dataValidation>
    <dataValidation showDropDown="1" showInputMessage="1" showErrorMessage="1" sqref="E8:G8" xr:uid="{2AAFBC8F-D1B3-4001-9208-81E46D710B8C}"/>
    <dataValidation type="list" allowBlank="1" showInputMessage="1" showErrorMessage="1" sqref="G80" xr:uid="{082A257E-B6E7-4ED2-ADB3-8D2B4401E655}">
      <formula1>#REF!</formula1>
    </dataValidation>
  </dataValidations>
  <pageMargins left="0.47244094488188981" right="0.52873563218390807" top="0.47244094488188981" bottom="0.53385416666666663" header="0.31496062992125984" footer="0.31496062992125984"/>
  <pageSetup paperSize="9" orientation="portrait" horizontalDpi="1200" verticalDpi="1200" r:id="rId1"/>
  <headerFooter>
    <oddHeader xml:space="preserve">&amp;L&amp;"-,Fett" </oddHeader>
    <oddFooter>&amp;L&amp;"Arial,Standard"&amp;8&amp;K01+028Februar 2023 / Copyright: DGNB &amp;C&amp;"Arial,Standard"&amp;8&amp;K01+028Seite 1 / X&amp;R&amp;"Arial,Standard"&amp;8&amp;K01+028* = Pflichtinformation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3</xdr:col>
                    <xdr:colOff>12700</xdr:colOff>
                    <xdr:row>71</xdr:row>
                    <xdr:rowOff>6350</xdr:rowOff>
                  </from>
                  <to>
                    <xdr:col>3</xdr:col>
                    <xdr:colOff>317500</xdr:colOff>
                    <xdr:row>71</xdr:row>
                    <xdr:rowOff>165100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6</xdr:col>
                    <xdr:colOff>0</xdr:colOff>
                    <xdr:row>71</xdr:row>
                    <xdr:rowOff>6350</xdr:rowOff>
                  </from>
                  <to>
                    <xdr:col>6</xdr:col>
                    <xdr:colOff>336550</xdr:colOff>
                    <xdr:row>71</xdr:row>
                    <xdr:rowOff>158750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7</xdr:col>
                    <xdr:colOff>0</xdr:colOff>
                    <xdr:row>71</xdr:row>
                    <xdr:rowOff>25400</xdr:rowOff>
                  </from>
                  <to>
                    <xdr:col>8</xdr:col>
                    <xdr:colOff>101600</xdr:colOff>
                    <xdr:row>71</xdr:row>
                    <xdr:rowOff>177800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8</xdr:col>
                    <xdr:colOff>787400</xdr:colOff>
                    <xdr:row>71</xdr:row>
                    <xdr:rowOff>6350</xdr:rowOff>
                  </from>
                  <to>
                    <xdr:col>9</xdr:col>
                    <xdr:colOff>254000</xdr:colOff>
                    <xdr:row>71</xdr:row>
                    <xdr:rowOff>158750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13</xdr:col>
                    <xdr:colOff>6350</xdr:colOff>
                    <xdr:row>70</xdr:row>
                    <xdr:rowOff>114300</xdr:rowOff>
                  </from>
                  <to>
                    <xdr:col>14</xdr:col>
                    <xdr:colOff>101600</xdr:colOff>
                    <xdr:row>71</xdr:row>
                    <xdr:rowOff>177800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40DE73F8-B4DF-4151-8222-D88538285F7A}">
          <x14:formula1>
            <xm:f>'A1-Drop-Down'!$D$3:$D$5</xm:f>
          </x14:formula1>
          <xm:sqref>G82</xm:sqref>
        </x14:dataValidation>
        <x14:dataValidation type="list" allowBlank="1" showInputMessage="1" showErrorMessage="1" xr:uid="{22AAAFB3-EFB4-44B9-AECF-7A5ED2126F65}">
          <x14:formula1>
            <xm:f>'A1-Drop-Down'!#REF!</xm:f>
          </x14:formula1>
          <xm:sqref>G83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C4C5B-A8CA-4CA0-ACDC-AF83223D5344}">
  <dimension ref="A1:T226"/>
  <sheetViews>
    <sheetView view="pageLayout" topLeftCell="A8" zoomScale="55" zoomScaleNormal="100" zoomScalePageLayoutView="55" workbookViewId="0">
      <selection activeCell="T39" sqref="T39"/>
    </sheetView>
  </sheetViews>
  <sheetFormatPr baseColWidth="10" defaultColWidth="10.6640625" defaultRowHeight="14" x14ac:dyDescent="0.3"/>
  <cols>
    <col min="1" max="1" width="2.4140625" customWidth="1"/>
    <col min="2" max="2" width="3.1640625" style="26" customWidth="1"/>
    <col min="3" max="3" width="7.58203125" style="56" customWidth="1"/>
    <col min="4" max="4" width="8.4140625" style="56" customWidth="1"/>
    <col min="5" max="5" width="2.5" style="56" customWidth="1"/>
    <col min="6" max="6" width="4.4140625" style="56" customWidth="1"/>
    <col min="7" max="7" width="13.4140625" customWidth="1"/>
    <col min="8" max="8" width="2.9140625" customWidth="1"/>
    <col min="9" max="9" width="10.1640625" style="24" customWidth="1"/>
    <col min="10" max="10" width="10.4140625" style="24" customWidth="1"/>
    <col min="11" max="11" width="2.08203125" style="24" customWidth="1"/>
    <col min="12" max="12" width="4.1640625" style="24" customWidth="1"/>
    <col min="13" max="13" width="4" style="24" customWidth="1"/>
    <col min="14" max="14" width="6.6640625" style="24" customWidth="1"/>
    <col min="15" max="15" width="3.6640625" customWidth="1"/>
  </cols>
  <sheetData>
    <row r="1" spans="1:16" ht="27.65" customHeight="1" thickBot="1" x14ac:dyDescent="0.35">
      <c r="A1" s="1328"/>
      <c r="B1" s="1329"/>
      <c r="C1" s="1330"/>
      <c r="D1" s="2030" t="s">
        <v>173</v>
      </c>
      <c r="E1" s="2030"/>
      <c r="F1" s="2030"/>
      <c r="G1" s="2030"/>
      <c r="H1" s="2030"/>
      <c r="I1" s="2030"/>
      <c r="J1" s="2030"/>
      <c r="K1" s="2030"/>
      <c r="L1" s="2030"/>
      <c r="M1" s="2030"/>
      <c r="N1" s="396" t="s">
        <v>449</v>
      </c>
      <c r="O1" s="517"/>
    </row>
    <row r="2" spans="1:16" ht="14" customHeight="1" x14ac:dyDescent="0.3">
      <c r="A2" s="2031" t="s">
        <v>151</v>
      </c>
      <c r="B2" s="2034" t="s">
        <v>106</v>
      </c>
      <c r="C2" s="2035"/>
      <c r="D2" s="2036" t="str">
        <f>'0-Eingabewerte'!F13</f>
        <v>Projektbezeichnung</v>
      </c>
      <c r="E2" s="2036"/>
      <c r="F2" s="2036"/>
      <c r="G2" s="2036"/>
      <c r="H2" s="2036"/>
      <c r="I2" s="2036"/>
      <c r="J2" s="423"/>
      <c r="K2" s="481"/>
      <c r="L2" s="2037" t="str">
        <f>'0-Eingabewerte'!D15</f>
        <v>PASS-ID</v>
      </c>
      <c r="M2" s="2037"/>
      <c r="N2" s="413" t="str">
        <f>'0-Eingabewerte'!F15</f>
        <v>GUID</v>
      </c>
      <c r="O2" s="2039" t="s">
        <v>442</v>
      </c>
    </row>
    <row r="3" spans="1:16" ht="14.25" customHeight="1" x14ac:dyDescent="0.3">
      <c r="A3" s="2032"/>
      <c r="B3" s="2041" t="s">
        <v>129</v>
      </c>
      <c r="C3" s="2042"/>
      <c r="D3" s="2043" t="str">
        <f>'0-Eingabewerte'!F14</f>
        <v>Erstausstellung / Name / Kontaktdaten</v>
      </c>
      <c r="E3" s="2043"/>
      <c r="F3" s="2043"/>
      <c r="G3" s="2043"/>
      <c r="H3" s="2043"/>
      <c r="I3" s="2043"/>
      <c r="J3" s="414"/>
      <c r="K3" s="482"/>
      <c r="L3" s="2044" t="str">
        <f>'0-Eingabewerte'!D16</f>
        <v>VERSION</v>
      </c>
      <c r="M3" s="2044"/>
      <c r="N3" s="415" t="str">
        <f>'0-Eingabewerte'!F16</f>
        <v>-001</v>
      </c>
      <c r="O3" s="2040"/>
    </row>
    <row r="4" spans="1:16" ht="18.25" customHeight="1" x14ac:dyDescent="0.3">
      <c r="A4" s="2032"/>
      <c r="B4" s="62"/>
      <c r="C4" s="2045" t="str">
        <f>'0-Eingabewerte'!D19</f>
        <v>Gebäudeinformationen und Gebäudemassen</v>
      </c>
      <c r="D4" s="2045"/>
      <c r="E4" s="2045"/>
      <c r="F4" s="2045"/>
      <c r="G4" s="2045"/>
      <c r="H4" s="2045"/>
      <c r="I4" s="2045"/>
      <c r="J4" s="398"/>
      <c r="K4" s="77"/>
      <c r="L4" s="77"/>
      <c r="M4" s="63"/>
      <c r="N4" s="63"/>
      <c r="O4" s="363">
        <f>'0-Eingabewerte'!J19</f>
        <v>2.5</v>
      </c>
    </row>
    <row r="5" spans="1:16" ht="11" customHeight="1" x14ac:dyDescent="0.3">
      <c r="A5" s="2032"/>
      <c r="B5" s="58">
        <f>'0-Eingabewerte'!B20</f>
        <v>1</v>
      </c>
      <c r="C5" s="1346" t="str">
        <f>'0-Eingabewerte'!D20</f>
        <v xml:space="preserve">Standort </v>
      </c>
      <c r="D5" s="1347"/>
      <c r="E5" s="1844" t="str">
        <f>'0-Eingabewerte'!F20</f>
        <v>Adresse / GIS / Flurstück</v>
      </c>
      <c r="F5" s="1844"/>
      <c r="G5" s="1845"/>
      <c r="H5" s="58">
        <f>'0-Eingabewerte'!B28</f>
        <v>9</v>
      </c>
      <c r="I5" s="1346" t="str">
        <f>'0-Eingabewerte'!D28</f>
        <v>Gesamtmasse des Gebäudes [t]</v>
      </c>
      <c r="J5" s="1347"/>
      <c r="K5" s="2038">
        <f>'0-Eingabewerte'!F28</f>
        <v>1234</v>
      </c>
      <c r="L5" s="2038"/>
      <c r="M5" s="2038"/>
      <c r="N5" s="438"/>
      <c r="O5" s="437" t="str">
        <f>'0-Eingabewerte'!G28</f>
        <v>[t]</v>
      </c>
    </row>
    <row r="6" spans="1:16" ht="11" customHeight="1" x14ac:dyDescent="0.3">
      <c r="A6" s="2032"/>
      <c r="B6" s="58">
        <f>'0-Eingabewerte'!B21</f>
        <v>2</v>
      </c>
      <c r="C6" s="1346" t="str">
        <f>'0-Eingabewerte'!D21</f>
        <v>Baujahr (Fertigstellung)</v>
      </c>
      <c r="D6" s="1347"/>
      <c r="E6" s="1383">
        <f>'0-Eingabewerte'!F21</f>
        <v>2000</v>
      </c>
      <c r="F6" s="1383"/>
      <c r="G6" s="367"/>
      <c r="H6" s="58">
        <f>'0-Eingabewerte'!B29</f>
        <v>10</v>
      </c>
      <c r="I6" s="1346" t="str">
        <f>'0-Eingabewerte'!D29</f>
        <v>BGF [m²]</v>
      </c>
      <c r="J6" s="1347"/>
      <c r="K6" s="2038">
        <f>'0-Eingabewerte'!F29</f>
        <v>567</v>
      </c>
      <c r="L6" s="2038"/>
      <c r="M6" s="2038"/>
      <c r="N6" s="438"/>
      <c r="O6" s="437" t="str">
        <f>'0-Eingabewerte'!G29</f>
        <v>[m²]</v>
      </c>
    </row>
    <row r="7" spans="1:16" ht="11" customHeight="1" x14ac:dyDescent="0.3">
      <c r="A7" s="2032"/>
      <c r="B7" s="58">
        <f>'0-Eingabewerte'!B22</f>
        <v>3</v>
      </c>
      <c r="C7" s="1346" t="str">
        <f>'0-Eingabewerte'!D22</f>
        <v>Baugenehmigung</v>
      </c>
      <c r="D7" s="1347"/>
      <c r="E7" s="1383">
        <f>'0-Eingabewerte'!F22</f>
        <v>36526</v>
      </c>
      <c r="F7" s="1383"/>
      <c r="G7" s="437" t="str">
        <f>'0-Eingabewerte'!G22</f>
        <v>[TT.MM.JJJJ]</v>
      </c>
      <c r="H7" s="58">
        <f>'0-Eingabewerte'!B30</f>
        <v>11</v>
      </c>
      <c r="I7" s="1346" t="str">
        <f>'0-Eingabewerte'!D30</f>
        <v>NRF [m²]</v>
      </c>
      <c r="J7" s="1347"/>
      <c r="K7" s="2038">
        <f>'0-Eingabewerte'!F30</f>
        <v>456</v>
      </c>
      <c r="L7" s="2038"/>
      <c r="M7" s="2038"/>
      <c r="N7" s="438"/>
      <c r="O7" s="437" t="str">
        <f>'0-Eingabewerte'!G30</f>
        <v>[m²]</v>
      </c>
    </row>
    <row r="8" spans="1:16" ht="11" customHeight="1" x14ac:dyDescent="0.3">
      <c r="A8" s="2032"/>
      <c r="B8" s="58">
        <f>'0-Eingabewerte'!B23</f>
        <v>4</v>
      </c>
      <c r="C8" s="1346" t="str">
        <f>'0-Eingabewerte'!D23</f>
        <v>Bauweise</v>
      </c>
      <c r="D8" s="1347"/>
      <c r="E8" s="1383" t="str">
        <f>'0-Eingabewerte'!F23</f>
        <v>Holz-Stahlbeton-Hybridbau</v>
      </c>
      <c r="F8" s="1383"/>
      <c r="G8" s="1780"/>
      <c r="H8" s="58">
        <f>'0-Eingabewerte'!B31</f>
        <v>12</v>
      </c>
      <c r="I8" s="1346" t="str">
        <f>'0-Eingabewerte'!D31</f>
        <v>Flächengewichtete Masse [t/m²NRF]</v>
      </c>
      <c r="J8" s="1347"/>
      <c r="K8" s="2038">
        <f>'0-Eingabewerte'!F31</f>
        <v>2.7</v>
      </c>
      <c r="L8" s="2038"/>
      <c r="M8" s="2038"/>
      <c r="N8" s="438"/>
      <c r="O8" s="437" t="str">
        <f>'0-Eingabewerte'!G31</f>
        <v>[t/m² NRF]</v>
      </c>
    </row>
    <row r="9" spans="1:16" ht="11" customHeight="1" x14ac:dyDescent="0.3">
      <c r="A9" s="2032"/>
      <c r="B9" s="58">
        <f>'0-Eingabewerte'!B24</f>
        <v>5</v>
      </c>
      <c r="C9" s="1346" t="str">
        <f>'0-Eingabewerte'!D24</f>
        <v>Typ / Anlass</v>
      </c>
      <c r="D9" s="1347"/>
      <c r="E9" s="1761" t="str">
        <f>'0-Eingabewerte'!F24</f>
        <v>Bestandserhalt (Sanierung)</v>
      </c>
      <c r="F9" s="1761"/>
      <c r="G9" s="1762"/>
      <c r="H9" s="58">
        <f>'0-Eingabewerte'!B32</f>
        <v>13</v>
      </c>
      <c r="I9" s="1346" t="str">
        <f>'0-Eingabewerte'!D33</f>
        <v>Umfang dokumentierter Massen [%]</v>
      </c>
      <c r="J9" s="1347"/>
      <c r="K9" s="1844">
        <f>'0-Eingabewerte'!F33</f>
        <v>95</v>
      </c>
      <c r="L9" s="1844"/>
      <c r="M9" s="1844"/>
      <c r="N9" s="2046" t="str">
        <f>'0-Eingabewerte'!G33</f>
        <v>[Massen-%]</v>
      </c>
      <c r="O9" s="2046"/>
    </row>
    <row r="10" spans="1:16" s="57" customFormat="1" ht="11" customHeight="1" x14ac:dyDescent="0.3">
      <c r="A10" s="2032"/>
      <c r="B10" s="58">
        <f>'0-Eingabewerte'!B25</f>
        <v>6</v>
      </c>
      <c r="C10" s="1346" t="str">
        <f>'0-Eingabewerte'!D25</f>
        <v>Kategorie</v>
      </c>
      <c r="D10" s="1347"/>
      <c r="E10" s="1761" t="str">
        <f>'0-Eingabewerte'!F25</f>
        <v>Wohngebäude</v>
      </c>
      <c r="F10" s="1761"/>
      <c r="G10" s="1762"/>
      <c r="H10" s="58">
        <f>'0-Eingabewerte'!B35</f>
        <v>15</v>
      </c>
      <c r="I10" s="1346" t="str">
        <f>'0-Eingabewerte'!D35</f>
        <v>Nutzeinheit</v>
      </c>
      <c r="J10" s="1347"/>
      <c r="K10" s="2047" t="str">
        <f>'0-Eingabewerte'!F35</f>
        <v>Bewohner</v>
      </c>
      <c r="L10" s="1844"/>
      <c r="M10" s="1844"/>
      <c r="N10" s="399"/>
      <c r="O10" s="437" t="str">
        <f>'0-Eingabewerte'!G35</f>
        <v>[BE]</v>
      </c>
      <c r="P10" s="437"/>
    </row>
    <row r="11" spans="1:16" s="57" customFormat="1" ht="11" customHeight="1" x14ac:dyDescent="0.3">
      <c r="A11" s="2032"/>
      <c r="B11" s="58">
        <f>'0-Eingabewerte'!B26</f>
        <v>7</v>
      </c>
      <c r="C11" s="1346" t="str">
        <f>'0-Eingabewerte'!D26</f>
        <v>Beschreibung</v>
      </c>
      <c r="D11" s="1347"/>
      <c r="E11" s="1761" t="str">
        <f>'0-Eingabewerte'!F26</f>
        <v>Keller (vollunterkellert)</v>
      </c>
      <c r="F11" s="1761"/>
      <c r="G11" s="1762"/>
      <c r="H11" s="58">
        <f>'0-Eingabewerte'!B36</f>
        <v>16</v>
      </c>
      <c r="I11" s="1346" t="str">
        <f>'0-Eingabewerte'!D36</f>
        <v xml:space="preserve">Datenbasis / Datenbank </v>
      </c>
      <c r="J11" s="1347"/>
      <c r="K11" s="2048" t="str">
        <f>'0-Eingabewerte'!G36</f>
        <v>Bauteilebene: Digitales Modell (.ifc)</v>
      </c>
      <c r="L11" s="2048"/>
      <c r="M11" s="2048"/>
      <c r="N11" s="2048"/>
      <c r="O11" s="2048"/>
    </row>
    <row r="12" spans="1:16" s="57" customFormat="1" ht="11" customHeight="1" x14ac:dyDescent="0.3">
      <c r="A12" s="2032"/>
      <c r="B12" s="58">
        <f>'0-Eingabewerte'!B27</f>
        <v>8</v>
      </c>
      <c r="C12" s="1360" t="str">
        <f>'0-Eingabewerte'!D27</f>
        <v>Systemgrenze (KG)</v>
      </c>
      <c r="D12" s="1361"/>
      <c r="E12" s="1761" t="str">
        <f>'0-Eingabewerte'!F27</f>
        <v>KG300, KG400, KG500</v>
      </c>
      <c r="F12" s="1761"/>
      <c r="G12" s="1762"/>
      <c r="H12" s="306">
        <f>'0-Eingabewerte'!B37</f>
        <v>17</v>
      </c>
      <c r="I12" s="1360" t="str">
        <f>'0-Eingabewerte'!D37</f>
        <v>Bauteil-Einbauort zuordenbar</v>
      </c>
      <c r="J12" s="1361"/>
      <c r="K12" s="2049" t="str">
        <f>'0-Eingabewerte'!F37</f>
        <v>ja, modellbasiert</v>
      </c>
      <c r="L12" s="2038"/>
      <c r="M12" s="2038"/>
      <c r="N12" s="1360"/>
      <c r="O12" s="1361"/>
    </row>
    <row r="13" spans="1:16" s="57" customFormat="1" ht="11" customHeight="1" x14ac:dyDescent="0.3">
      <c r="A13" s="2033"/>
      <c r="B13" s="58">
        <f>'0-Eingabewerte'!B45</f>
        <v>19</v>
      </c>
      <c r="C13" s="1346" t="str">
        <f>'0-Eingabewerte'!D45</f>
        <v>Restnutzungsdauer [a]</v>
      </c>
      <c r="D13" s="1347"/>
      <c r="E13" s="2050">
        <f>'0-Eingabewerte'!F45</f>
        <v>50</v>
      </c>
      <c r="F13" s="2050"/>
      <c r="G13" s="367"/>
      <c r="H13" s="306">
        <f>'0-Eingabewerte'!B38</f>
        <v>18</v>
      </c>
      <c r="I13" s="1360" t="str">
        <f>'0-Eingabewerte'!D38</f>
        <v>Bauteilbezogene Auswertung möglich</v>
      </c>
      <c r="J13" s="1361"/>
      <c r="K13" s="2049" t="str">
        <f>'0-Eingabewerte'!F38</f>
        <v>ja, modellbasiert</v>
      </c>
      <c r="L13" s="2038"/>
      <c r="M13" s="2038"/>
      <c r="N13" s="1360"/>
      <c r="O13" s="1361"/>
    </row>
    <row r="14" spans="1:16" s="25" customFormat="1" ht="18.25" customHeight="1" x14ac:dyDescent="0.3">
      <c r="A14" s="2051" t="s">
        <v>143</v>
      </c>
      <c r="B14" s="64"/>
      <c r="C14" s="2045" t="str">
        <f>'0-Eingabewerte'!D47</f>
        <v xml:space="preserve">Materialität, Materialherkunft und Bau- und Abbruchabfälle </v>
      </c>
      <c r="D14" s="2045"/>
      <c r="E14" s="2045"/>
      <c r="F14" s="2045"/>
      <c r="G14" s="2045"/>
      <c r="H14" s="2045"/>
      <c r="I14" s="2045"/>
      <c r="J14" s="2045"/>
      <c r="K14" s="2045"/>
      <c r="L14" s="2045"/>
      <c r="M14" s="2045"/>
      <c r="N14" s="77"/>
      <c r="O14" s="363">
        <f>'0-Eingabewerte'!J47</f>
        <v>1.8611111111111112</v>
      </c>
    </row>
    <row r="15" spans="1:16" ht="9" customHeight="1" x14ac:dyDescent="0.3">
      <c r="A15" s="2052"/>
      <c r="B15" s="2054">
        <f>'0-Eingabewerte'!B48</f>
        <v>20</v>
      </c>
      <c r="C15" s="1551" t="str">
        <f>'0-Eingabewerte'!D48</f>
        <v>Materialität des Bauwerks</v>
      </c>
      <c r="D15" s="1552"/>
      <c r="E15" s="1552"/>
      <c r="F15" s="1552"/>
      <c r="G15" s="1553"/>
      <c r="H15" s="2071">
        <f>'0-Eingabewerte'!B70</f>
        <v>28</v>
      </c>
      <c r="I15" s="1551" t="str">
        <f>'0-Eingabewerte'!D70</f>
        <v>Materialherkunft - Umgesetzte Kreislaufführung</v>
      </c>
      <c r="J15" s="1552"/>
      <c r="K15" s="1552"/>
      <c r="L15" s="1552"/>
      <c r="M15" s="1552"/>
      <c r="N15" s="1552"/>
      <c r="O15" s="1552"/>
    </row>
    <row r="16" spans="1:16" ht="6" customHeight="1" x14ac:dyDescent="0.3">
      <c r="A16" s="2052"/>
      <c r="B16" s="2055"/>
      <c r="C16" s="1375"/>
      <c r="D16" s="1376"/>
      <c r="E16" s="1376"/>
      <c r="F16" s="1376"/>
      <c r="G16" s="1376"/>
      <c r="H16" s="2067"/>
      <c r="I16" s="1375"/>
      <c r="J16" s="1376"/>
      <c r="K16" s="1376"/>
      <c r="L16" s="1376"/>
      <c r="M16" s="1376"/>
      <c r="N16" s="1376"/>
      <c r="O16" s="1376"/>
    </row>
    <row r="17" spans="1:15" ht="7.65" customHeight="1" x14ac:dyDescent="0.3">
      <c r="A17" s="2052"/>
      <c r="B17" s="2055"/>
      <c r="C17" s="2058" t="str">
        <f>'0-Quoten'!C7</f>
        <v>Holz und Holzwerkstoffe</v>
      </c>
      <c r="D17" s="2059"/>
      <c r="E17" s="480">
        <f>'0-Quoten'!G7</f>
        <v>20</v>
      </c>
      <c r="F17" s="331"/>
      <c r="G17" s="327"/>
      <c r="H17" s="2067"/>
      <c r="I17" s="365" t="str">
        <f>'0-Quoten'!C37</f>
        <v>Vermeidung</v>
      </c>
      <c r="J17" s="365"/>
      <c r="K17" s="477">
        <f>'0-Quoten'!E37</f>
        <v>5</v>
      </c>
      <c r="L17" s="2128">
        <f>'0-Quoten'!E43</f>
        <v>75</v>
      </c>
      <c r="M17" s="365"/>
      <c r="N17" s="364"/>
      <c r="O17" s="67"/>
    </row>
    <row r="18" spans="1:15" ht="7.65" customHeight="1" x14ac:dyDescent="0.3">
      <c r="A18" s="2052"/>
      <c r="B18" s="2055"/>
      <c r="C18" s="2058" t="str">
        <f>'0-Quoten'!C9</f>
        <v>Kunststoffe</v>
      </c>
      <c r="D18" s="2059"/>
      <c r="E18" s="480">
        <f>'0-Quoten'!G9</f>
        <v>12</v>
      </c>
      <c r="F18" s="365"/>
      <c r="G18" s="320"/>
      <c r="H18" s="2067"/>
      <c r="I18" s="365" t="str">
        <f>'0-Quoten'!C38</f>
        <v xml:space="preserve">Wiederverwendet </v>
      </c>
      <c r="J18" s="365"/>
      <c r="K18" s="477">
        <f>'0-Quoten'!E38</f>
        <v>5</v>
      </c>
      <c r="L18" s="2128"/>
      <c r="M18" s="365"/>
      <c r="N18" s="365"/>
      <c r="O18" s="67"/>
    </row>
    <row r="19" spans="1:15" ht="7.65" customHeight="1" x14ac:dyDescent="0.3">
      <c r="A19" s="2052"/>
      <c r="B19" s="2055"/>
      <c r="C19" s="2058" t="str">
        <f>'0-Quoten'!C13</f>
        <v xml:space="preserve">Bituminöse Mischungen </v>
      </c>
      <c r="D19" s="2059"/>
      <c r="E19" s="480">
        <f>'0-Quoten'!G13</f>
        <v>2</v>
      </c>
      <c r="F19" s="365"/>
      <c r="G19" s="81"/>
      <c r="H19" s="2067"/>
      <c r="I19" s="365" t="str">
        <f>'0-Quoten'!C39</f>
        <v>Weiterverwendet</v>
      </c>
      <c r="J19" s="365"/>
      <c r="K19" s="477">
        <f>'0-Quoten'!E39</f>
        <v>10</v>
      </c>
      <c r="L19" s="477"/>
      <c r="M19" s="365"/>
      <c r="N19" s="324"/>
      <c r="O19" s="67"/>
    </row>
    <row r="20" spans="1:15" ht="7.65" customHeight="1" x14ac:dyDescent="0.3">
      <c r="A20" s="2052"/>
      <c r="B20" s="2055"/>
      <c r="C20" s="2058" t="str">
        <f>'0-Quoten'!C14</f>
        <v>Materialmix</v>
      </c>
      <c r="D20" s="2059"/>
      <c r="E20" s="480">
        <f>'0-Quoten'!G14</f>
        <v>5</v>
      </c>
      <c r="F20" s="365"/>
      <c r="G20" s="81"/>
      <c r="H20" s="2067"/>
      <c r="I20" s="365" t="str">
        <f>'0-Quoten'!C40</f>
        <v>Verwertet (Wieder-/Weiterverwertet)</v>
      </c>
      <c r="J20" s="365"/>
      <c r="K20" s="477">
        <f>'0-Quoten'!E40</f>
        <v>20</v>
      </c>
      <c r="L20" s="477"/>
      <c r="M20" s="365"/>
      <c r="N20" s="366"/>
      <c r="O20" s="67"/>
    </row>
    <row r="21" spans="1:15" ht="7.65" customHeight="1" x14ac:dyDescent="0.3">
      <c r="A21" s="2052"/>
      <c r="B21" s="2055"/>
      <c r="C21" s="2058" t="str">
        <f>'0-Quoten'!C16</f>
        <v>Elektrik und Elektronik</v>
      </c>
      <c r="D21" s="2059"/>
      <c r="E21" s="480">
        <f>'0-Quoten'!G16</f>
        <v>3</v>
      </c>
      <c r="F21" s="365"/>
      <c r="G21" s="81"/>
      <c r="H21" s="2067"/>
      <c r="I21" s="365" t="str">
        <f>'0-Quoten'!C41</f>
        <v>Primärrohstoffe, erneuerbar</v>
      </c>
      <c r="J21" s="365"/>
      <c r="K21" s="477">
        <f>'0-Quoten'!E41</f>
        <v>35</v>
      </c>
      <c r="L21" s="477"/>
      <c r="M21" s="365"/>
      <c r="N21" s="366"/>
      <c r="O21" s="67"/>
    </row>
    <row r="22" spans="1:15" ht="7.65" customHeight="1" x14ac:dyDescent="0.3">
      <c r="A22" s="2052"/>
      <c r="B22" s="2055"/>
      <c r="C22" s="2058" t="str">
        <f>'0-Quoten'!C18</f>
        <v>Metalle</v>
      </c>
      <c r="D22" s="2059"/>
      <c r="E22" s="480">
        <f>'0-Quoten'!G18</f>
        <v>7</v>
      </c>
      <c r="F22" s="365"/>
      <c r="G22" s="81"/>
      <c r="H22" s="2067"/>
      <c r="I22" s="365" t="str">
        <f>'0-Quoten'!C42</f>
        <v>Primärrohstoffe, nicht erneuerbar</v>
      </c>
      <c r="J22" s="365"/>
      <c r="K22" s="479">
        <f>'0-Quoten'!E42</f>
        <v>25</v>
      </c>
      <c r="L22" s="479"/>
      <c r="M22" s="365"/>
      <c r="N22" s="324"/>
      <c r="O22" s="67"/>
    </row>
    <row r="23" spans="1:15" ht="7.65" customHeight="1" x14ac:dyDescent="0.3">
      <c r="A23" s="2052"/>
      <c r="B23" s="2055"/>
      <c r="C23" s="2058" t="str">
        <f>'0-Quoten'!C21</f>
        <v>Gips</v>
      </c>
      <c r="D23" s="2059"/>
      <c r="E23" s="480">
        <f>'0-Quoten'!G21</f>
        <v>3</v>
      </c>
      <c r="F23" s="365"/>
      <c r="G23" s="81"/>
      <c r="H23" s="2067"/>
      <c r="I23" s="380"/>
      <c r="J23" s="424"/>
      <c r="K23" s="332"/>
      <c r="L23" s="483"/>
      <c r="M23" s="325"/>
      <c r="N23" s="365"/>
      <c r="O23" s="67"/>
    </row>
    <row r="24" spans="1:15" ht="7.65" customHeight="1" x14ac:dyDescent="0.3">
      <c r="A24" s="2052"/>
      <c r="B24" s="2055"/>
      <c r="C24" s="2058" t="str">
        <f>'0-Quoten'!C23</f>
        <v>Glas</v>
      </c>
      <c r="D24" s="2059"/>
      <c r="E24" s="480">
        <f>'0-Quoten'!G23</f>
        <v>10</v>
      </c>
      <c r="F24" s="365"/>
      <c r="G24" s="78"/>
      <c r="H24" s="2067"/>
      <c r="I24" s="1375"/>
      <c r="J24" s="1376"/>
      <c r="K24" s="1376"/>
      <c r="L24" s="1376"/>
      <c r="M24" s="1376"/>
      <c r="N24" s="1376"/>
      <c r="O24" s="1376"/>
    </row>
    <row r="25" spans="1:15" ht="7.65" customHeight="1" x14ac:dyDescent="0.3">
      <c r="A25" s="2052"/>
      <c r="B25" s="2055"/>
      <c r="C25" s="2058" t="str">
        <f>'0-Quoten'!C24</f>
        <v>Mineralische Baustoffe</v>
      </c>
      <c r="D25" s="2059"/>
      <c r="E25" s="480">
        <f>'0-Quoten'!G24</f>
        <v>38</v>
      </c>
      <c r="F25" s="365"/>
      <c r="G25" s="78"/>
      <c r="H25" s="2055">
        <f>'0-Eingabewerte'!B73</f>
        <v>29</v>
      </c>
      <c r="I25" s="1551" t="str">
        <f>'0-Eingabewerte'!D73</f>
        <v>Vermiedene Primärrohstoffe [t]*</v>
      </c>
      <c r="J25" s="1552"/>
      <c r="K25" s="2129" t="str">
        <f>'0-Eingabewerte'!G73</f>
        <v>[t]</v>
      </c>
      <c r="L25" s="474"/>
      <c r="M25" s="2131">
        <f>'0-Eingabewerte'!F73</f>
        <v>123.4</v>
      </c>
      <c r="N25" s="372"/>
      <c r="O25" s="372"/>
    </row>
    <row r="26" spans="1:15" ht="4.25" customHeight="1" x14ac:dyDescent="0.3">
      <c r="A26" s="2052"/>
      <c r="B26" s="316"/>
      <c r="C26" s="381"/>
      <c r="D26" s="324"/>
      <c r="E26" s="326"/>
      <c r="F26" s="387"/>
      <c r="G26" s="78"/>
      <c r="H26" s="2055"/>
      <c r="I26" s="1540"/>
      <c r="J26" s="1541"/>
      <c r="K26" s="2130"/>
      <c r="L26" s="455"/>
      <c r="M26" s="2132"/>
      <c r="N26" s="318"/>
      <c r="O26" s="61"/>
    </row>
    <row r="27" spans="1:15" ht="7.65" customHeight="1" x14ac:dyDescent="0.3">
      <c r="A27" s="2052"/>
      <c r="B27" s="70">
        <f>'0-Eingabewerte'!B50</f>
        <v>21</v>
      </c>
      <c r="C27" s="1540" t="str">
        <f>'0-Eingabewerte'!D50</f>
        <v>Monetärer Materialwert [€]*</v>
      </c>
      <c r="D27" s="1541"/>
      <c r="E27" s="1383" t="str">
        <f>'0-Eingabewerte'!G50</f>
        <v xml:space="preserve">[€] </v>
      </c>
      <c r="F27" s="1383"/>
      <c r="G27" s="318">
        <f>'0-Eingabewerte'!F50</f>
        <v>1000000</v>
      </c>
      <c r="H27" s="2055"/>
      <c r="I27" s="1540"/>
      <c r="J27" s="1541"/>
      <c r="K27" s="2130"/>
      <c r="L27" s="455"/>
      <c r="M27" s="2132"/>
      <c r="N27" s="1368"/>
      <c r="O27" s="1368"/>
    </row>
    <row r="28" spans="1:15" ht="7.25" customHeight="1" x14ac:dyDescent="0.3">
      <c r="A28" s="2052"/>
      <c r="B28" s="323"/>
      <c r="C28" s="2063" t="s">
        <v>339</v>
      </c>
      <c r="D28" s="2064"/>
      <c r="E28" s="2064"/>
      <c r="F28" s="2064"/>
      <c r="G28" s="2065"/>
      <c r="H28" s="319"/>
      <c r="I28" s="1558" t="s">
        <v>339</v>
      </c>
      <c r="J28" s="1559"/>
      <c r="K28" s="1559"/>
      <c r="L28" s="1559"/>
      <c r="M28" s="1559"/>
      <c r="N28" s="1559"/>
      <c r="O28" s="1559"/>
    </row>
    <row r="29" spans="1:15" ht="7.25" customHeight="1" x14ac:dyDescent="0.3">
      <c r="A29" s="2052"/>
      <c r="B29" s="2066">
        <f>'0-Eingabewerte'!B53</f>
        <v>24</v>
      </c>
      <c r="C29" s="2068" t="str">
        <f>'0-Eingabewerte'!D53</f>
        <v>Schad- und Risikostoffe: Einstufung des Gebäudes</v>
      </c>
      <c r="D29" s="2069"/>
      <c r="E29" s="2069"/>
      <c r="F29" s="2069"/>
      <c r="G29" s="2070"/>
      <c r="H29" s="2071">
        <v>13</v>
      </c>
      <c r="I29" s="1540" t="str">
        <f>'0-Eingabewerte'!D79</f>
        <v>Bau- und Abbruchabfälle der Baumaßnahme</v>
      </c>
      <c r="J29" s="1541"/>
      <c r="K29" s="1541"/>
      <c r="L29" s="1541"/>
      <c r="M29" s="1541"/>
      <c r="N29" s="1541"/>
      <c r="O29" s="1541"/>
    </row>
    <row r="30" spans="1:15" ht="11.4" customHeight="1" x14ac:dyDescent="0.3">
      <c r="A30" s="2052"/>
      <c r="B30" s="2067"/>
      <c r="C30" s="2068"/>
      <c r="D30" s="2069"/>
      <c r="E30" s="2069"/>
      <c r="F30" s="2069"/>
      <c r="G30" s="2070"/>
      <c r="H30" s="2067"/>
      <c r="I30" s="1375"/>
      <c r="J30" s="1376"/>
      <c r="K30" s="1376"/>
      <c r="L30" s="1376"/>
      <c r="M30" s="1376"/>
      <c r="N30" s="1376"/>
      <c r="O30" s="1376"/>
    </row>
    <row r="31" spans="1:15" ht="6.65" customHeight="1" x14ac:dyDescent="0.3">
      <c r="A31" s="2052"/>
      <c r="B31" s="2067"/>
      <c r="C31" s="2072"/>
      <c r="D31" s="2073"/>
      <c r="E31" s="2073"/>
      <c r="F31" s="2073"/>
      <c r="G31" s="2074"/>
      <c r="H31" s="2067"/>
      <c r="I31" s="365" t="str">
        <f>'0-Quoten'!C56</f>
        <v>Wiederverwendung (Vorbereitung)</v>
      </c>
      <c r="J31" s="365"/>
      <c r="K31" s="477">
        <f>'0-Quoten'!E56</f>
        <v>7</v>
      </c>
      <c r="L31" s="2128">
        <f>'0-Quoten'!E63</f>
        <v>52</v>
      </c>
      <c r="M31" s="67"/>
      <c r="N31" s="389"/>
      <c r="O31" s="389"/>
    </row>
    <row r="32" spans="1:15" ht="7.65" customHeight="1" x14ac:dyDescent="0.3">
      <c r="A32" s="2052"/>
      <c r="B32" s="2067"/>
      <c r="C32" s="1380" t="s">
        <v>574</v>
      </c>
      <c r="D32" s="1381"/>
      <c r="E32" s="2118" t="str">
        <f>'0-Eingabewerte'!F53</f>
        <v>QS4</v>
      </c>
      <c r="F32" s="2118"/>
      <c r="G32" s="2133"/>
      <c r="H32" s="2067"/>
      <c r="I32" s="365" t="str">
        <f>'0-Quoten'!C57</f>
        <v>Werkstoffl. Qualitative Wiederverwertung</v>
      </c>
      <c r="J32" s="365"/>
      <c r="K32" s="477">
        <f>'0-Quoten'!E57</f>
        <v>15</v>
      </c>
      <c r="L32" s="2128"/>
      <c r="M32" s="67"/>
      <c r="N32" s="1417"/>
      <c r="O32" s="1417"/>
    </row>
    <row r="33" spans="1:15" ht="7.65" customHeight="1" x14ac:dyDescent="0.3">
      <c r="A33" s="2052"/>
      <c r="B33" s="2067"/>
      <c r="C33" s="392"/>
      <c r="D33" s="393"/>
      <c r="E33" s="404"/>
      <c r="F33" s="404"/>
      <c r="G33" s="2134"/>
      <c r="H33" s="2067"/>
      <c r="I33" s="365" t="str">
        <f>'0-Quoten'!C58</f>
        <v>Stoffliche Weiterverwertung</v>
      </c>
      <c r="J33" s="365"/>
      <c r="K33" s="477">
        <f>'0-Quoten'!E58</f>
        <v>30</v>
      </c>
      <c r="L33" s="477"/>
      <c r="M33" s="67"/>
      <c r="N33" s="1417"/>
      <c r="O33" s="1417"/>
    </row>
    <row r="34" spans="1:15" ht="7.65" customHeight="1" x14ac:dyDescent="0.3">
      <c r="A34" s="2052"/>
      <c r="B34" s="2067"/>
      <c r="C34" s="1380" t="s">
        <v>575</v>
      </c>
      <c r="D34" s="1381"/>
      <c r="E34" s="2075" t="str">
        <f>'0-Eingabewerte'!G53</f>
        <v>(gemäß DGNB Kriterium ENV1.2)</v>
      </c>
      <c r="F34" s="2075"/>
      <c r="G34" s="2076"/>
      <c r="H34" s="2067"/>
      <c r="I34" s="365" t="str">
        <f>'0-Quoten'!C59</f>
        <v>Thermische Verwertung</v>
      </c>
      <c r="J34" s="365"/>
      <c r="K34" s="479">
        <f>'0-Quoten'!E59</f>
        <v>25</v>
      </c>
      <c r="L34" s="479"/>
      <c r="M34" s="67"/>
      <c r="N34" s="1417"/>
      <c r="O34" s="1417"/>
    </row>
    <row r="35" spans="1:15" ht="7.65" customHeight="1" x14ac:dyDescent="0.3">
      <c r="A35" s="2052"/>
      <c r="B35" s="319"/>
      <c r="C35" s="371"/>
      <c r="D35" s="328"/>
      <c r="E35" s="322"/>
      <c r="F35" s="330"/>
      <c r="G35" s="67"/>
      <c r="H35" s="2067"/>
      <c r="I35" s="365" t="str">
        <f>'0-Quoten'!C60</f>
        <v>Verfüllung</v>
      </c>
      <c r="J35" s="365"/>
      <c r="K35" s="479">
        <f>'0-Quoten'!E60</f>
        <v>10</v>
      </c>
      <c r="L35" s="479"/>
      <c r="M35" s="67"/>
      <c r="N35" s="1417"/>
      <c r="O35" s="1417"/>
    </row>
    <row r="36" spans="1:15" ht="7.65" customHeight="1" x14ac:dyDescent="0.3">
      <c r="A36" s="2052"/>
      <c r="B36" s="2077">
        <f>'0-Eingabewerte'!B68</f>
        <v>26</v>
      </c>
      <c r="C36" s="2079" t="str">
        <f>'0-Eingabewerte'!D68</f>
        <v>Schadstoffgutachten Bestand</v>
      </c>
      <c r="D36" s="1588"/>
      <c r="E36" s="2056" t="str">
        <f>'0-Eingabewerte'!F68</f>
        <v>vorhanden</v>
      </c>
      <c r="F36" s="2056"/>
      <c r="G36" s="2080">
        <f>'0-Eingabewerte'!G68</f>
        <v>44593</v>
      </c>
      <c r="H36" s="2067"/>
      <c r="I36" s="365" t="str">
        <f>'0-Quoten'!C61</f>
        <v>Deponierung</v>
      </c>
      <c r="J36" s="365"/>
      <c r="K36" s="479">
        <f>'0-Quoten'!E61</f>
        <v>10</v>
      </c>
      <c r="L36" s="479"/>
      <c r="M36" s="67"/>
      <c r="N36" s="67"/>
      <c r="O36" s="67"/>
    </row>
    <row r="37" spans="1:15" ht="7.65" customHeight="1" x14ac:dyDescent="0.3">
      <c r="A37" s="2052"/>
      <c r="B37" s="2077"/>
      <c r="C37" s="2068"/>
      <c r="D37" s="2069"/>
      <c r="E37" s="2056"/>
      <c r="F37" s="2056"/>
      <c r="G37" s="2080"/>
      <c r="H37" s="2067"/>
      <c r="I37" s="365" t="str">
        <f>'0-Quoten'!C62</f>
        <v>Entsorgung als gefährlicher Abfall</v>
      </c>
      <c r="J37" s="365"/>
      <c r="K37" s="479">
        <f>'0-Quoten'!E62</f>
        <v>3</v>
      </c>
      <c r="L37" s="479"/>
      <c r="M37" s="67"/>
      <c r="N37" s="67"/>
      <c r="O37" s="67"/>
    </row>
    <row r="38" spans="1:15" ht="4.25" customHeight="1" x14ac:dyDescent="0.3">
      <c r="A38" s="2052"/>
      <c r="B38" s="2077"/>
      <c r="C38" s="2068"/>
      <c r="D38" s="2069"/>
      <c r="E38" s="2081"/>
      <c r="F38" s="2081"/>
      <c r="G38" s="317"/>
      <c r="H38" s="518"/>
      <c r="I38" s="321"/>
      <c r="J38" s="324"/>
      <c r="K38" s="333"/>
      <c r="L38" s="333"/>
      <c r="M38" s="67"/>
      <c r="N38" s="67"/>
      <c r="O38" s="67"/>
    </row>
    <row r="39" spans="1:15" ht="9.65" customHeight="1" x14ac:dyDescent="0.3">
      <c r="A39" s="2052"/>
      <c r="B39" s="2077"/>
      <c r="C39" s="1380" t="s">
        <v>576</v>
      </c>
      <c r="D39" s="1381"/>
      <c r="E39" s="1383" t="s">
        <v>567</v>
      </c>
      <c r="F39" s="1383"/>
      <c r="G39" s="1780"/>
      <c r="H39" s="323">
        <f>'0-Eingabewerte'!B80</f>
        <v>33</v>
      </c>
      <c r="I39" s="1540" t="str">
        <f>'0-Eingabewerte'!D80</f>
        <v>Masse Bau- / Abbruchabfälle [t]</v>
      </c>
      <c r="J39" s="1541"/>
      <c r="K39" s="484" t="str">
        <f>'0-Eingabewerte'!G80</f>
        <v>[t]</v>
      </c>
      <c r="L39" s="484"/>
      <c r="M39" s="1403">
        <f>'0-Eingabewerte'!F80</f>
        <v>1234.5</v>
      </c>
      <c r="N39" s="1403"/>
      <c r="O39" s="485"/>
    </row>
    <row r="40" spans="1:15" ht="10.75" customHeight="1" x14ac:dyDescent="0.3">
      <c r="A40" s="2052"/>
      <c r="B40" s="2078"/>
      <c r="C40" s="1614"/>
      <c r="D40" s="1615"/>
      <c r="E40" s="1615"/>
      <c r="F40" s="333"/>
      <c r="G40" s="318"/>
      <c r="H40" s="323">
        <f>'0-Eingabewerte'!B81</f>
        <v>34</v>
      </c>
      <c r="I40" s="436" t="str">
        <f>'0-Eingabewerte'!D81</f>
        <v xml:space="preserve">(davon in Baumaßnahme eingesetzt [t]*)
</v>
      </c>
      <c r="J40" s="299"/>
      <c r="K40" s="484" t="str">
        <f>'0-Eingabewerte'!G81</f>
        <v>[t]</v>
      </c>
      <c r="L40" s="484"/>
      <c r="M40" s="1403">
        <f>'0-Eingabewerte'!F81</f>
        <v>123.4</v>
      </c>
      <c r="N40" s="1403"/>
      <c r="O40" s="486"/>
    </row>
    <row r="41" spans="1:15" s="25" customFormat="1" ht="18.25" customHeight="1" x14ac:dyDescent="0.3">
      <c r="A41" s="2052"/>
      <c r="B41" s="62"/>
      <c r="C41" s="2045" t="str">
        <f>'0-Eingabewerte'!D86</f>
        <v>Treibhausgas-Emissionen über den Lebenszyklus</v>
      </c>
      <c r="D41" s="2045"/>
      <c r="E41" s="2045"/>
      <c r="F41" s="2045"/>
      <c r="G41" s="2045"/>
      <c r="H41" s="2045"/>
      <c r="I41" s="2045"/>
      <c r="J41" s="2045"/>
      <c r="K41" s="2045"/>
      <c r="L41" s="2045"/>
      <c r="M41" s="2045"/>
      <c r="N41" s="77"/>
      <c r="O41" s="363">
        <f>'0-Eingabewerte'!J86</f>
        <v>2.1111111111111112</v>
      </c>
    </row>
    <row r="42" spans="1:15" ht="16.25" customHeight="1" x14ac:dyDescent="0.3">
      <c r="A42" s="2052"/>
      <c r="B42" s="2054">
        <f>'0-Eingabewerte'!B87</f>
        <v>38</v>
      </c>
      <c r="C42" s="1346" t="s">
        <v>616</v>
      </c>
      <c r="D42" s="1347"/>
      <c r="E42" s="2083" t="s">
        <v>551</v>
      </c>
      <c r="F42" s="2084"/>
      <c r="G42" s="425" t="s">
        <v>630</v>
      </c>
      <c r="H42" s="2085" t="s">
        <v>629</v>
      </c>
      <c r="I42" s="2084"/>
      <c r="J42" s="426" t="s">
        <v>628</v>
      </c>
      <c r="K42" s="2086" t="s">
        <v>617</v>
      </c>
      <c r="L42" s="2086"/>
      <c r="M42" s="2086"/>
      <c r="N42" s="2086" t="s">
        <v>627</v>
      </c>
      <c r="O42" s="2086"/>
    </row>
    <row r="43" spans="1:15" ht="12" customHeight="1" x14ac:dyDescent="0.3">
      <c r="A43" s="2052"/>
      <c r="B43" s="2082"/>
      <c r="C43" s="2097" t="str">
        <f>'3-Umweltwirkung'!G14</f>
        <v>[kg CO2e/m²NRF*a]</v>
      </c>
      <c r="D43" s="1383"/>
      <c r="E43" s="2098">
        <f>'3-Umweltwirkung'!F16</f>
        <v>11</v>
      </c>
      <c r="F43" s="2099"/>
      <c r="G43" s="490">
        <f>'3-Umweltwirkung'!F24</f>
        <v>1</v>
      </c>
      <c r="H43" s="2100">
        <f>'3-Umweltwirkung'!F26</f>
        <v>4.5</v>
      </c>
      <c r="I43" s="2101"/>
      <c r="J43" s="487">
        <f>'3-Umweltwirkung'!F32</f>
        <v>2</v>
      </c>
      <c r="K43" s="2100">
        <f>'3-Umweltwirkung'!F34</f>
        <v>-1</v>
      </c>
      <c r="L43" s="2102"/>
      <c r="M43" s="2103"/>
      <c r="N43" s="2100">
        <f>'3-Umweltwirkung'!F35</f>
        <v>0</v>
      </c>
      <c r="O43" s="2103"/>
    </row>
    <row r="44" spans="1:15" ht="12.65" customHeight="1" x14ac:dyDescent="0.3">
      <c r="A44" s="2053"/>
      <c r="B44" s="58">
        <f>'0-Eingabewerte'!B101</f>
        <v>43</v>
      </c>
      <c r="C44" s="2087" t="str">
        <f>'0-Eingabewerte'!D101</f>
        <v>Angewandtes Ökobilanz-Verfahren:</v>
      </c>
      <c r="D44" s="2088"/>
      <c r="E44" s="2088"/>
      <c r="F44" s="2088"/>
      <c r="G44" s="2088"/>
      <c r="H44" s="2089" t="s">
        <v>540</v>
      </c>
      <c r="I44" s="2089"/>
      <c r="J44" s="2089"/>
      <c r="K44" s="2089"/>
      <c r="L44" s="2089"/>
      <c r="M44" s="2089"/>
      <c r="N44" s="2089"/>
      <c r="O44" s="2089"/>
    </row>
    <row r="45" spans="1:15" s="25" customFormat="1" ht="18.25" customHeight="1" x14ac:dyDescent="0.3">
      <c r="A45" s="2090" t="s">
        <v>261</v>
      </c>
      <c r="B45" s="62"/>
      <c r="C45" s="2045" t="str">
        <f>'0-Eingabewerte'!D108</f>
        <v>Flexibilität und Anpassungsfähigkeit der Gebäudestruktur</v>
      </c>
      <c r="D45" s="2045"/>
      <c r="E45" s="2045"/>
      <c r="F45" s="2045"/>
      <c r="G45" s="2045"/>
      <c r="H45" s="2045"/>
      <c r="I45" s="2045"/>
      <c r="J45" s="2045"/>
      <c r="K45" s="2045"/>
      <c r="L45" s="2045"/>
      <c r="M45" s="2045"/>
      <c r="N45" s="77"/>
      <c r="O45" s="363">
        <f>'0-Eingabewerte'!J108</f>
        <v>2.375</v>
      </c>
    </row>
    <row r="46" spans="1:15" ht="12.15" customHeight="1" x14ac:dyDescent="0.3">
      <c r="A46" s="2091"/>
      <c r="B46" s="70">
        <f>'0-Eingabewerte'!B109</f>
        <v>46</v>
      </c>
      <c r="C46" s="74" t="str">
        <f>'0-Eingabewerte'!D109</f>
        <v>Mehrfachnutzung Flächen*</v>
      </c>
      <c r="D46" s="74"/>
      <c r="E46" s="75"/>
      <c r="F46" s="475">
        <f>'0-Eingabewerte'!F109</f>
        <v>50</v>
      </c>
      <c r="G46" s="360" t="str">
        <f>'0-Eingabewerte'!G109</f>
        <v>[%-Anteil MF-G2/BGF]</v>
      </c>
      <c r="H46" s="308">
        <f>'0-Eingabewerte'!B112</f>
        <v>49</v>
      </c>
      <c r="I46" s="74" t="str">
        <f>'0-Eingabewerte'!D112</f>
        <v>Flächennutzungsgrad*</v>
      </c>
      <c r="J46" s="74"/>
      <c r="K46" s="439">
        <f>'0-Eingabewerte'!F112</f>
        <v>50</v>
      </c>
      <c r="L46" s="2092" t="str">
        <f>'0-Eingabewerte'!G112</f>
        <v>[%-Anteil MF-G/NRF]</v>
      </c>
      <c r="M46" s="2092"/>
      <c r="N46" s="2092"/>
      <c r="O46" s="2092"/>
    </row>
    <row r="47" spans="1:15" ht="12.15" customHeight="1" x14ac:dyDescent="0.3">
      <c r="A47" s="2091"/>
      <c r="B47" s="70">
        <f>'0-Eingabewerte'!B110</f>
        <v>47</v>
      </c>
      <c r="C47" s="74" t="str">
        <f>'0-Eingabewerte'!D110</f>
        <v>Umnutzungsfähigkeit*</v>
      </c>
      <c r="D47" s="74"/>
      <c r="E47" s="75"/>
      <c r="F47" s="475">
        <f>'0-Eingabewerte'!F110</f>
        <v>50</v>
      </c>
      <c r="G47" s="360" t="str">
        <f>'0-Eingabewerte'!G110</f>
        <v>[%-Anteil der NRF]</v>
      </c>
      <c r="H47" s="58">
        <f>'0-Eingabewerte'!B115</f>
        <v>52</v>
      </c>
      <c r="I47" s="74" t="str">
        <f>'0-Eingabewerte'!D115</f>
        <v>Flächenbedarf je Nutzeinheit*</v>
      </c>
      <c r="J47" s="74"/>
      <c r="K47" s="412">
        <f>'0-Eingabewerte'!F115</f>
        <v>25</v>
      </c>
      <c r="L47" s="412"/>
      <c r="M47" s="358"/>
      <c r="N47" s="2093" t="str">
        <f>'0-Eingabewerte'!G115</f>
        <v>[m²/NE]</v>
      </c>
      <c r="O47" s="2093"/>
    </row>
    <row r="48" spans="1:15" ht="12.15" customHeight="1" x14ac:dyDescent="0.3">
      <c r="A48" s="2091"/>
      <c r="B48" s="59">
        <f>'0-Eingabewerte'!B111</f>
        <v>48</v>
      </c>
      <c r="C48" s="74" t="str">
        <f>'0-Eingabewerte'!D111</f>
        <v xml:space="preserve">Flächenteilung umsetzbar* </v>
      </c>
      <c r="D48" s="74"/>
      <c r="E48" s="74"/>
      <c r="F48" s="2094" t="str">
        <f>'0-Eingabewerte'!F111</f>
        <v>Teilweise, Konzept vorhanden</v>
      </c>
      <c r="G48" s="2095"/>
      <c r="H48" s="58">
        <f>'0-Eingabewerte'!B116</f>
        <v>53</v>
      </c>
      <c r="I48" s="74" t="str">
        <f>'0-Eingabewerte'!D116</f>
        <v>Erweiterbarkeit der Gebäudestruktur*</v>
      </c>
      <c r="J48" s="74"/>
      <c r="K48" s="2096" t="str">
        <f>'0-Eingabewerte'!F116</f>
        <v>Teilweise, Konzept vorhanden</v>
      </c>
      <c r="L48" s="2096"/>
      <c r="M48" s="2096"/>
      <c r="N48" s="2096"/>
      <c r="O48" s="2096"/>
    </row>
    <row r="49" spans="1:20" ht="18.25" customHeight="1" x14ac:dyDescent="0.3">
      <c r="A49" s="2106" t="s">
        <v>144</v>
      </c>
      <c r="B49" s="62"/>
      <c r="C49" s="2045" t="str">
        <f>'0-Eingabewerte'!D119</f>
        <v xml:space="preserve">Demontagefähigkeit, Materialverwertungspotenzial und Zirkularitätsbewertung </v>
      </c>
      <c r="D49" s="2045"/>
      <c r="E49" s="2045"/>
      <c r="F49" s="2045"/>
      <c r="G49" s="2045"/>
      <c r="H49" s="2045"/>
      <c r="I49" s="2045"/>
      <c r="J49" s="2045"/>
      <c r="K49" s="2045"/>
      <c r="L49" s="2045"/>
      <c r="M49" s="2045"/>
      <c r="N49" s="77"/>
      <c r="O49" s="363">
        <f>'0-Eingabewerte'!J119</f>
        <v>1.375</v>
      </c>
    </row>
    <row r="50" spans="1:20" ht="20.399999999999999" customHeight="1" x14ac:dyDescent="0.3">
      <c r="A50" s="2106"/>
      <c r="B50" s="58">
        <f>'0-Eingabewerte'!B120</f>
        <v>55</v>
      </c>
      <c r="C50" s="2009" t="str">
        <f>'0-Eingabewerte'!D120</f>
        <v>Umbau-, Demontage-, Trennbarkeitskonzept</v>
      </c>
      <c r="D50" s="2010"/>
      <c r="E50" s="2010"/>
      <c r="F50" s="2010"/>
      <c r="G50" s="2010"/>
      <c r="H50" s="2107" t="str">
        <f>'0-Eingabewerte'!F120</f>
        <v>Konzept (Konstruktion, Innenausbau, Hülle) liegt vor, verifiziert</v>
      </c>
      <c r="I50" s="2107"/>
      <c r="J50" s="2107"/>
      <c r="K50" s="2107"/>
      <c r="L50" s="2107"/>
      <c r="M50" s="2107"/>
      <c r="N50" s="2107"/>
      <c r="O50" s="2107"/>
    </row>
    <row r="51" spans="1:20" s="25" customFormat="1" ht="10.25" customHeight="1" x14ac:dyDescent="0.3">
      <c r="A51" s="2106"/>
      <c r="B51" s="2108" t="e">
        <f>'0-Eingabewerte'!#REF!</f>
        <v>#REF!</v>
      </c>
      <c r="C51" s="435" t="str">
        <f>'0-Eingabewerte'!D121</f>
        <v xml:space="preserve">Demontagefähigkeit
</v>
      </c>
      <c r="D51" s="74"/>
      <c r="E51" s="1438" t="s">
        <v>708</v>
      </c>
      <c r="F51" s="1438"/>
      <c r="G51" s="1438"/>
      <c r="H51" s="2108">
        <f>'0-Eingabewerte'!B141</f>
        <v>63</v>
      </c>
      <c r="I51" s="1588" t="str">
        <f>'0-Eingabewerte'!D141</f>
        <v>Kreislauffähigkeit - Nachnutzungswege</v>
      </c>
      <c r="J51" s="1588"/>
      <c r="K51" s="1588"/>
      <c r="L51" s="1588"/>
      <c r="M51" s="1588"/>
      <c r="N51" s="1588"/>
      <c r="O51" s="1588"/>
    </row>
    <row r="52" spans="1:20" ht="8.4" customHeight="1" x14ac:dyDescent="0.3">
      <c r="A52" s="2106"/>
      <c r="B52" s="2109"/>
      <c r="C52" s="2111" t="s">
        <v>664</v>
      </c>
      <c r="D52" s="2073"/>
      <c r="E52" s="2073"/>
      <c r="F52" s="2073"/>
      <c r="G52" s="2073"/>
      <c r="H52" s="2109"/>
      <c r="I52" s="2069"/>
      <c r="J52" s="2069"/>
      <c r="K52" s="2069"/>
      <c r="L52" s="2069"/>
      <c r="M52" s="2069"/>
      <c r="N52" s="2069"/>
      <c r="O52" s="2069"/>
    </row>
    <row r="53" spans="1:20" ht="10.25" customHeight="1" x14ac:dyDescent="0.3">
      <c r="A53" s="2106"/>
      <c r="B53" s="2109"/>
      <c r="C53" s="1590" t="str">
        <f>'0-Eingabewerte'!D124</f>
        <v>Verfahren zur Ermittlung der Demontagefähigkeit</v>
      </c>
      <c r="D53" s="1446"/>
      <c r="E53" s="2104" t="str">
        <f>'0-Eingabewerte'!F124</f>
        <v>(Verfahren, ggfs. Beschreibung)</v>
      </c>
      <c r="F53" s="2104"/>
      <c r="G53" s="2104"/>
      <c r="H53" s="2109"/>
      <c r="I53" s="1375"/>
      <c r="J53" s="1376"/>
      <c r="K53" s="1376"/>
      <c r="L53" s="1376"/>
      <c r="M53" s="1376"/>
      <c r="N53" s="1376"/>
      <c r="O53" s="1376"/>
    </row>
    <row r="54" spans="1:20" ht="3.65" customHeight="1" x14ac:dyDescent="0.3">
      <c r="A54" s="2106"/>
      <c r="B54" s="2109"/>
      <c r="C54" s="433"/>
      <c r="D54" s="75"/>
      <c r="E54" s="434"/>
      <c r="F54" s="434"/>
      <c r="G54" s="434"/>
      <c r="H54" s="2109"/>
      <c r="I54" s="405"/>
      <c r="J54" s="406"/>
      <c r="K54" s="406"/>
      <c r="L54" s="406"/>
      <c r="M54" s="406"/>
      <c r="N54" s="406"/>
      <c r="O54" s="406"/>
    </row>
    <row r="55" spans="1:20" ht="7.65" customHeight="1" x14ac:dyDescent="0.3">
      <c r="A55" s="2106"/>
      <c r="B55" s="2109"/>
      <c r="C55" s="321" t="str">
        <f>'0-Quoten'!C67</f>
        <v>optimiert</v>
      </c>
      <c r="D55" s="321"/>
      <c r="E55" s="477">
        <f>'0-Quoten'!E67</f>
        <v>5</v>
      </c>
      <c r="F55" s="2128">
        <f>'0-Quoten'!$E$73</f>
        <v>30</v>
      </c>
      <c r="G55" s="327"/>
      <c r="H55" s="2109"/>
      <c r="I55" s="325" t="str">
        <f>'0-Quoten'!C77</f>
        <v>Wiederverwendung (Vorbereitung)</v>
      </c>
      <c r="J55" s="365"/>
      <c r="K55" s="477">
        <f>'0-Quoten'!E77</f>
        <v>5</v>
      </c>
      <c r="L55" s="2128">
        <f>'0-Quoten'!E84</f>
        <v>46</v>
      </c>
      <c r="M55" s="252"/>
      <c r="N55" s="252"/>
      <c r="O55" s="252"/>
    </row>
    <row r="56" spans="1:20" ht="7.65" customHeight="1" x14ac:dyDescent="0.3">
      <c r="A56" s="2106"/>
      <c r="B56" s="2109"/>
      <c r="C56" s="321" t="str">
        <f>'0-Quoten'!C68</f>
        <v>verbessert</v>
      </c>
      <c r="D56" s="321"/>
      <c r="E56" s="477">
        <f>'0-Quoten'!E68</f>
        <v>25</v>
      </c>
      <c r="F56" s="2128"/>
      <c r="G56" s="320"/>
      <c r="H56" s="2109"/>
      <c r="I56" s="325" t="str">
        <f>'0-Quoten'!C78</f>
        <v>Werkstoffl. Qualitative Wiederverwertung</v>
      </c>
      <c r="J56" s="365"/>
      <c r="K56" s="477">
        <f>'0-Quoten'!E78</f>
        <v>15</v>
      </c>
      <c r="L56" s="2128"/>
      <c r="M56" s="65"/>
      <c r="N56" s="65"/>
      <c r="O56" s="65"/>
    </row>
    <row r="57" spans="1:20" ht="7.65" customHeight="1" x14ac:dyDescent="0.3">
      <c r="A57" s="2106"/>
      <c r="B57" s="2109"/>
      <c r="C57" s="321" t="str">
        <f>'0-Quoten'!C69</f>
        <v>Standard</v>
      </c>
      <c r="D57" s="321"/>
      <c r="E57" s="478">
        <f>'0-Quoten'!E69</f>
        <v>15</v>
      </c>
      <c r="F57" s="330"/>
      <c r="G57" s="81"/>
      <c r="H57" s="2109"/>
      <c r="I57" s="325" t="str">
        <f>'0-Quoten'!C79</f>
        <v>Stoffliche Weiterverwertung</v>
      </c>
      <c r="J57" s="365"/>
      <c r="K57" s="477">
        <f>'0-Quoten'!E79</f>
        <v>26</v>
      </c>
      <c r="L57" s="477"/>
      <c r="M57" s="65"/>
      <c r="N57" s="65"/>
      <c r="O57" s="65"/>
    </row>
    <row r="58" spans="1:20" ht="7.65" customHeight="1" x14ac:dyDescent="0.3">
      <c r="A58" s="2106"/>
      <c r="B58" s="2109"/>
      <c r="C58" s="321" t="str">
        <f>'0-Quoten'!C70</f>
        <v>eingeschränkt</v>
      </c>
      <c r="D58" s="321"/>
      <c r="E58" s="478">
        <f>'0-Quoten'!E70</f>
        <v>15</v>
      </c>
      <c r="F58" s="330"/>
      <c r="G58" s="81"/>
      <c r="H58" s="2109"/>
      <c r="I58" s="325" t="str">
        <f>'0-Quoten'!C80</f>
        <v>Thermische Verwertung</v>
      </c>
      <c r="J58" s="365"/>
      <c r="K58" s="478">
        <f>'0-Quoten'!E80</f>
        <v>10</v>
      </c>
      <c r="L58" s="478"/>
      <c r="M58" s="65"/>
      <c r="N58" s="65"/>
      <c r="O58" s="65"/>
      <c r="P58" s="1590"/>
      <c r="Q58" s="1446"/>
      <c r="R58" s="2104"/>
      <c r="S58" s="2104"/>
      <c r="T58" s="2104"/>
    </row>
    <row r="59" spans="1:20" ht="7.65" customHeight="1" x14ac:dyDescent="0.3">
      <c r="A59" s="2106"/>
      <c r="B59" s="2109"/>
      <c r="C59" s="321" t="str">
        <f>'0-Quoten'!C71</f>
        <v>problematisch</v>
      </c>
      <c r="D59" s="321"/>
      <c r="E59" s="478">
        <f>'0-Quoten'!E71</f>
        <v>30</v>
      </c>
      <c r="F59" s="330"/>
      <c r="G59" s="81"/>
      <c r="H59" s="2109"/>
      <c r="I59" s="325" t="str">
        <f>'0-Quoten'!C81</f>
        <v>Verfüllung</v>
      </c>
      <c r="J59" s="365"/>
      <c r="K59" s="478">
        <f>'0-Quoten'!E81</f>
        <v>14</v>
      </c>
      <c r="L59" s="478"/>
      <c r="M59" s="65"/>
      <c r="N59" s="65"/>
      <c r="O59" s="65"/>
    </row>
    <row r="60" spans="1:20" ht="7.65" customHeight="1" x14ac:dyDescent="0.3">
      <c r="A60" s="2106"/>
      <c r="B60" s="2109"/>
      <c r="C60" s="321" t="str">
        <f>'0-Quoten'!C72</f>
        <v>nicht bewertbar</v>
      </c>
      <c r="D60" s="321"/>
      <c r="E60" s="478">
        <f>'0-Quoten'!E72</f>
        <v>10</v>
      </c>
      <c r="F60" s="388"/>
      <c r="G60" s="327"/>
      <c r="H60" s="2109"/>
      <c r="I60" s="325" t="str">
        <f>'0-Quoten'!C82</f>
        <v>Deponierung</v>
      </c>
      <c r="J60" s="365"/>
      <c r="K60" s="478">
        <f>'0-Quoten'!E82</f>
        <v>16</v>
      </c>
      <c r="L60" s="478"/>
      <c r="M60" s="65"/>
      <c r="N60" s="65"/>
      <c r="O60" s="65"/>
    </row>
    <row r="61" spans="1:20" ht="7.65" customHeight="1" x14ac:dyDescent="0.3">
      <c r="A61" s="2106"/>
      <c r="B61" s="2109"/>
      <c r="C61" s="2112"/>
      <c r="D61" s="2113"/>
      <c r="E61" s="2113"/>
      <c r="F61" s="330"/>
      <c r="G61" s="329"/>
      <c r="H61" s="2109"/>
      <c r="I61" s="325" t="str">
        <f>'0-Quoten'!C83</f>
        <v>Entsorgung als gefährlicher Abfall</v>
      </c>
      <c r="J61" s="365"/>
      <c r="K61" s="478">
        <f>'0-Quoten'!E83</f>
        <v>22</v>
      </c>
      <c r="L61" s="478"/>
      <c r="M61" s="65"/>
      <c r="N61" s="65"/>
      <c r="O61" s="65"/>
      <c r="P61" s="1582"/>
      <c r="Q61" s="1583"/>
      <c r="R61" s="410"/>
      <c r="S61" s="411"/>
      <c r="T61" s="428"/>
    </row>
    <row r="62" spans="1:20" ht="9.65" customHeight="1" x14ac:dyDescent="0.3">
      <c r="A62" s="2106"/>
      <c r="B62" s="2114">
        <f>'0-Eingabewerte'!B134</f>
        <v>60</v>
      </c>
      <c r="C62" s="1582" t="str">
        <f>'0-Eingabewerte'!D134</f>
        <v xml:space="preserve">Werkstoffliche Trennbarkeit
</v>
      </c>
      <c r="D62" s="1583"/>
      <c r="E62" s="2116" t="str">
        <f>'0-Eingabewerte'!F134</f>
        <v>ermittelbar: überwiegend gut</v>
      </c>
      <c r="F62" s="2116"/>
      <c r="G62" s="2116"/>
      <c r="H62" s="2110"/>
      <c r="I62" s="325"/>
      <c r="J62" s="325"/>
      <c r="K62" s="325"/>
      <c r="L62" s="365"/>
      <c r="M62" s="65"/>
      <c r="N62" s="65"/>
      <c r="O62" s="65"/>
    </row>
    <row r="63" spans="1:20" ht="11.25" customHeight="1" x14ac:dyDescent="0.3">
      <c r="A63" s="2106"/>
      <c r="B63" s="2114"/>
      <c r="C63" s="2068" t="str">
        <f>'0-Eingabewerte'!D139</f>
        <v>Trennbare Masse*:</v>
      </c>
      <c r="D63" s="2069"/>
      <c r="E63" s="442">
        <f>'0-Eingabewerte'!F139</f>
        <v>50</v>
      </c>
      <c r="F63" s="441"/>
      <c r="G63" s="428" t="s">
        <v>709</v>
      </c>
      <c r="H63" s="2117">
        <f>'0-Eingabewerte'!B149</f>
        <v>67</v>
      </c>
      <c r="I63" s="1541" t="str">
        <f>'0-Eingabewerte'!D149</f>
        <v>Monetärer Restwert der Materialität*</v>
      </c>
      <c r="J63" s="1541"/>
      <c r="K63" s="2118">
        <f>'0-Eingabewerte'!F149</f>
        <v>2500000</v>
      </c>
      <c r="L63" s="2118"/>
      <c r="M63" s="2118"/>
      <c r="N63" s="2118"/>
      <c r="O63" s="1450" t="str">
        <f>'0-Eingabewerte'!G149</f>
        <v>[€]</v>
      </c>
    </row>
    <row r="64" spans="1:20" ht="11.25" customHeight="1" x14ac:dyDescent="0.3">
      <c r="A64" s="2106"/>
      <c r="B64" s="2115"/>
      <c r="C64" s="298" t="str">
        <f>'0-Eingabewerte'!D140</f>
        <v>Verfahren zur Ermittlung der werkstofflichen Trennbarkeit</v>
      </c>
      <c r="D64" s="440"/>
      <c r="E64" s="2104" t="str">
        <f>'0-Eingabewerte'!F140</f>
        <v>(Verfahren, ggfs. Beschreibung)</v>
      </c>
      <c r="F64" s="2104"/>
      <c r="G64" s="2104"/>
      <c r="H64" s="2117"/>
      <c r="I64" s="1541"/>
      <c r="J64" s="1541"/>
      <c r="K64" s="2118"/>
      <c r="L64" s="2118"/>
      <c r="M64" s="2118"/>
      <c r="N64" s="2118"/>
      <c r="O64" s="1450"/>
    </row>
    <row r="65" spans="1:17" ht="19.25" customHeight="1" x14ac:dyDescent="0.3">
      <c r="A65" s="2106"/>
      <c r="B65" s="58">
        <f>'0-Eingabewerte'!B151</f>
        <v>68</v>
      </c>
      <c r="C65" s="2119" t="str">
        <f>'0-Eingabewerte'!D151</f>
        <v>Aggregierte Bewertung und Zirkularitäts-Index*</v>
      </c>
      <c r="D65" s="2120"/>
      <c r="E65" s="2120"/>
      <c r="F65" s="2120"/>
      <c r="G65" s="2120"/>
      <c r="H65" s="2135" t="e">
        <f>'0-Eingabewerte'!#REF!</f>
        <v>#REF!</v>
      </c>
      <c r="I65" s="2136"/>
      <c r="J65" s="2136"/>
      <c r="K65" s="2136"/>
      <c r="L65" s="492" t="str">
        <f>'0-Eingabewerte'!F151</f>
        <v>[WERT]</v>
      </c>
      <c r="M65" s="2123" t="s">
        <v>726</v>
      </c>
      <c r="N65" s="2123"/>
      <c r="O65" s="443" t="str">
        <f>'0-Eingabewerte'!G151</f>
        <v>Methode</v>
      </c>
    </row>
    <row r="66" spans="1:17" s="25" customFormat="1" ht="18.25" customHeight="1" x14ac:dyDescent="0.3">
      <c r="A66" s="2106"/>
      <c r="B66" s="62"/>
      <c r="C66" s="2045" t="str">
        <f>'0-Eingabewerte'!D156</f>
        <v xml:space="preserve">Dokumentation </v>
      </c>
      <c r="D66" s="2045"/>
      <c r="E66" s="2045"/>
      <c r="F66" s="2045"/>
      <c r="G66" s="2045"/>
      <c r="H66" s="77"/>
      <c r="I66" s="77"/>
      <c r="J66" s="77"/>
      <c r="K66" s="77"/>
      <c r="L66" s="77"/>
      <c r="M66" s="77"/>
      <c r="N66" s="77"/>
      <c r="O66" s="363"/>
      <c r="Q66"/>
    </row>
    <row r="67" spans="1:17" ht="11" customHeight="1" x14ac:dyDescent="0.3">
      <c r="A67" s="2106"/>
      <c r="B67" s="303">
        <f>'0-Eingabewerte'!B157</f>
        <v>71</v>
      </c>
      <c r="C67" s="1365" t="str">
        <f>'0-Eingabewerte'!D157</f>
        <v>Digitale Dokumentation und Schnittstellen:</v>
      </c>
      <c r="D67" s="1366"/>
      <c r="E67" s="1366"/>
      <c r="F67" s="1366"/>
      <c r="G67" s="1366"/>
      <c r="H67" s="2124" t="s">
        <v>141</v>
      </c>
      <c r="I67" s="2124"/>
      <c r="J67" s="2124"/>
      <c r="K67" s="2124"/>
      <c r="L67" s="2124"/>
      <c r="M67" s="2124"/>
      <c r="N67" s="1459"/>
      <c r="O67" s="1459"/>
    </row>
    <row r="68" spans="1:17" ht="11" customHeight="1" x14ac:dyDescent="0.3">
      <c r="A68" s="2106"/>
      <c r="B68" s="304">
        <f>'0-Eingabewerte'!B158</f>
        <v>72</v>
      </c>
      <c r="C68" s="1380" t="str">
        <f>'0-Eingabewerte'!D158</f>
        <v>Datenbank und/oder Datengrundlage*:</v>
      </c>
      <c r="D68" s="1381"/>
      <c r="E68" s="1381"/>
      <c r="F68" s="1381"/>
      <c r="G68" s="1381"/>
      <c r="H68" s="1383" t="str">
        <f>'0-Eingabewerte'!G158</f>
        <v>Angabe Tool, Material-/Bauteildatenbank, Hersteller, Software</v>
      </c>
      <c r="I68" s="1383"/>
      <c r="J68" s="1383"/>
      <c r="K68" s="1383"/>
      <c r="L68" s="1383"/>
      <c r="M68" s="1383"/>
      <c r="N68" s="1460"/>
      <c r="O68" s="1460"/>
    </row>
    <row r="69" spans="1:17" ht="11" customHeight="1" x14ac:dyDescent="0.3">
      <c r="A69" s="2106"/>
      <c r="B69" s="305">
        <f>'0-Eingabewerte'!B159</f>
        <v>73</v>
      </c>
      <c r="C69" s="1504" t="str">
        <f>'0-Eingabewerte'!D159</f>
        <v>Techn. Informationen aller nutzungsrelevanten Bauteile*:</v>
      </c>
      <c r="D69" s="1505"/>
      <c r="E69" s="1505"/>
      <c r="F69" s="1505"/>
      <c r="G69" s="1505"/>
      <c r="H69" s="2048" t="str">
        <f>'0-Eingabewerte'!G159</f>
        <v>liegt digital vor: ja/nein; in Form von iSVP, Techn. Datenblatt, Pläne…</v>
      </c>
      <c r="I69" s="2048"/>
      <c r="J69" s="2048"/>
      <c r="K69" s="2048"/>
      <c r="L69" s="2048"/>
      <c r="M69" s="2048"/>
      <c r="N69" s="1460"/>
      <c r="O69" s="1460"/>
    </row>
    <row r="70" spans="1:17" ht="11" customHeight="1" x14ac:dyDescent="0.3">
      <c r="A70" s="2106"/>
      <c r="B70" s="306">
        <f>'0-Eingabewerte'!B163</f>
        <v>75</v>
      </c>
      <c r="C70" s="1380" t="str">
        <f>'0-Eingabewerte'!D163</f>
        <v>Regelm. Aktualisierung nach Umbau/Änderung/Austausch:</v>
      </c>
      <c r="D70" s="1381"/>
      <c r="E70" s="1381"/>
      <c r="F70" s="1381"/>
      <c r="G70" s="1381"/>
      <c r="H70" s="1383" t="s">
        <v>142</v>
      </c>
      <c r="I70" s="1383"/>
      <c r="J70" s="1383"/>
      <c r="K70" s="1383"/>
      <c r="L70" s="1383"/>
      <c r="M70" s="1383"/>
      <c r="N70" s="1460"/>
      <c r="O70" s="1460"/>
    </row>
    <row r="71" spans="1:17" ht="11" customHeight="1" x14ac:dyDescent="0.3">
      <c r="A71" s="2106"/>
      <c r="B71" s="307">
        <f>'0-Eingabewerte'!B164</f>
        <v>76</v>
      </c>
      <c r="C71" s="1505" t="str">
        <f>'0-Eingabewerte'!D164</f>
        <v>Geplante nächste Aktualisierung:</v>
      </c>
      <c r="D71" s="1505"/>
      <c r="E71" s="1505"/>
      <c r="F71" s="1505"/>
      <c r="G71" s="1505"/>
      <c r="H71" s="2048" t="s">
        <v>185</v>
      </c>
      <c r="I71" s="2048"/>
      <c r="J71" s="2048"/>
      <c r="K71" s="2048"/>
      <c r="L71" s="2048"/>
      <c r="M71" s="2048"/>
      <c r="N71" s="1460"/>
      <c r="O71" s="1460"/>
    </row>
    <row r="72" spans="1:17" ht="15" customHeight="1" x14ac:dyDescent="0.3">
      <c r="A72" s="394"/>
      <c r="B72" s="394"/>
      <c r="C72" s="2125" t="s">
        <v>546</v>
      </c>
      <c r="D72" s="2125"/>
      <c r="E72" s="2126" t="s">
        <v>550</v>
      </c>
      <c r="F72" s="2126"/>
      <c r="G72" s="395" t="s">
        <v>547</v>
      </c>
      <c r="H72" s="394"/>
      <c r="I72" s="395" t="s">
        <v>548</v>
      </c>
      <c r="J72" s="2126" t="s">
        <v>549</v>
      </c>
      <c r="K72" s="2126"/>
      <c r="L72" s="2126"/>
      <c r="M72" s="394"/>
      <c r="N72" s="2127" t="s">
        <v>452</v>
      </c>
      <c r="O72" s="2127"/>
      <c r="P72" s="1463"/>
      <c r="Q72" s="1463"/>
    </row>
    <row r="73" spans="1:17" ht="32.4" customHeight="1" x14ac:dyDescent="0.3">
      <c r="A73" s="1464"/>
      <c r="B73" s="1464"/>
      <c r="C73" s="1464"/>
      <c r="D73" s="1464"/>
      <c r="E73" s="1464"/>
      <c r="F73" s="1464"/>
      <c r="G73" s="1464"/>
      <c r="H73" s="1464"/>
      <c r="I73" s="1464"/>
      <c r="J73" s="1464"/>
      <c r="K73" s="1464"/>
      <c r="L73" s="1464"/>
      <c r="M73" s="1464"/>
      <c r="N73" s="1464"/>
      <c r="O73" s="1464"/>
    </row>
    <row r="74" spans="1:17" ht="14" customHeight="1" x14ac:dyDescent="0.3">
      <c r="A74" s="1464"/>
      <c r="B74" s="1464"/>
      <c r="C74" s="1464"/>
      <c r="D74" s="1464"/>
      <c r="E74" s="1464"/>
      <c r="F74" s="1464"/>
      <c r="G74" s="1464"/>
      <c r="H74" s="1464"/>
      <c r="I74" s="1464"/>
      <c r="J74" s="1464"/>
      <c r="K74" s="1464"/>
      <c r="L74" s="1464"/>
      <c r="M74" s="1464"/>
      <c r="N74" s="1464"/>
      <c r="O74" s="1464"/>
    </row>
    <row r="75" spans="1:17" ht="14.25" customHeight="1" x14ac:dyDescent="0.3">
      <c r="A75" s="1464"/>
      <c r="B75" s="1464"/>
      <c r="C75" s="1464"/>
      <c r="D75" s="1464"/>
      <c r="E75" s="1464"/>
      <c r="F75" s="1464"/>
      <c r="G75" s="1464"/>
      <c r="H75" s="1464"/>
      <c r="I75" s="1464"/>
      <c r="J75" s="1464"/>
      <c r="K75" s="1464"/>
      <c r="L75" s="1464"/>
      <c r="M75" s="1464"/>
      <c r="N75" s="1464"/>
      <c r="O75" s="1464"/>
    </row>
    <row r="76" spans="1:17" ht="21" customHeight="1" x14ac:dyDescent="0.3">
      <c r="A76" s="1464"/>
      <c r="B76" s="1464"/>
      <c r="C76" s="1464"/>
      <c r="D76" s="1464"/>
      <c r="E76" s="1464"/>
      <c r="F76" s="1464"/>
      <c r="G76" s="1464"/>
      <c r="H76" s="1464"/>
      <c r="I76" s="1464"/>
      <c r="J76" s="1464"/>
      <c r="K76" s="1464"/>
      <c r="L76" s="1464"/>
      <c r="M76" s="1464"/>
      <c r="N76" s="1464"/>
      <c r="O76" s="1464"/>
    </row>
    <row r="77" spans="1:17" ht="15.75" customHeight="1" x14ac:dyDescent="0.3">
      <c r="A77" s="1464"/>
      <c r="B77" s="1464"/>
      <c r="C77" s="1464"/>
      <c r="D77" s="1464"/>
      <c r="E77" s="1464"/>
      <c r="F77" s="1464"/>
      <c r="G77" s="1464"/>
      <c r="H77" s="1464"/>
      <c r="I77" s="1464"/>
      <c r="J77" s="1464"/>
      <c r="K77" s="1464"/>
      <c r="L77" s="1464"/>
      <c r="M77" s="1464"/>
      <c r="N77" s="1464"/>
      <c r="O77" s="1464"/>
    </row>
    <row r="78" spans="1:17" ht="11.25" customHeight="1" x14ac:dyDescent="0.3">
      <c r="A78" s="1464"/>
      <c r="B78" s="1464"/>
      <c r="C78" s="1464"/>
      <c r="D78" s="1464"/>
      <c r="E78" s="1464"/>
      <c r="F78" s="1464"/>
      <c r="G78" s="1464"/>
      <c r="H78" s="1464"/>
      <c r="I78" s="1464"/>
      <c r="J78" s="1464"/>
      <c r="K78" s="1464"/>
      <c r="L78" s="1464"/>
      <c r="M78" s="1464"/>
      <c r="N78" s="1464"/>
      <c r="O78" s="1464"/>
    </row>
    <row r="79" spans="1:17" ht="13.5" customHeight="1" x14ac:dyDescent="0.3">
      <c r="A79" s="1464"/>
      <c r="B79" s="1464"/>
      <c r="C79" s="1464"/>
      <c r="D79" s="1464"/>
      <c r="E79" s="1464"/>
      <c r="F79" s="1464"/>
      <c r="G79" s="1464"/>
      <c r="H79" s="1464"/>
      <c r="I79" s="1464"/>
      <c r="J79" s="1464"/>
      <c r="K79" s="1464"/>
      <c r="L79" s="1464"/>
      <c r="M79" s="1464"/>
      <c r="N79" s="1464"/>
      <c r="O79" s="1464"/>
    </row>
    <row r="80" spans="1:17" ht="11.25" customHeight="1" x14ac:dyDescent="0.3">
      <c r="A80" s="1464"/>
      <c r="B80" s="1464"/>
      <c r="C80" s="1464"/>
      <c r="D80" s="1464"/>
      <c r="E80" s="1464"/>
      <c r="F80" s="1464"/>
      <c r="G80" s="1464"/>
      <c r="H80" s="1464"/>
      <c r="I80" s="1464"/>
      <c r="J80" s="1464"/>
      <c r="K80" s="1464"/>
      <c r="L80" s="1464"/>
      <c r="M80" s="1464"/>
      <c r="N80" s="1464"/>
      <c r="O80" s="1464"/>
    </row>
    <row r="81" spans="1:15" ht="12" customHeight="1" x14ac:dyDescent="0.3">
      <c r="A81" s="1464"/>
      <c r="B81" s="1464"/>
      <c r="C81" s="1464"/>
      <c r="D81" s="1464"/>
      <c r="E81" s="1464"/>
      <c r="F81" s="1464"/>
      <c r="G81" s="1464"/>
      <c r="H81" s="1464"/>
      <c r="I81" s="1464"/>
      <c r="J81" s="1464"/>
      <c r="K81" s="1464"/>
      <c r="L81" s="1464"/>
      <c r="M81" s="1464"/>
      <c r="N81" s="1464"/>
      <c r="O81" s="1464"/>
    </row>
    <row r="82" spans="1:15" s="57" customFormat="1" ht="10.5" customHeight="1" x14ac:dyDescent="0.3">
      <c r="A82" s="1464"/>
      <c r="B82" s="1464"/>
      <c r="C82" s="1464"/>
      <c r="D82" s="1464"/>
      <c r="E82" s="1464"/>
      <c r="F82" s="1464"/>
      <c r="G82" s="1464"/>
      <c r="H82" s="1464"/>
      <c r="I82" s="1464"/>
      <c r="J82" s="1464"/>
      <c r="K82" s="1464"/>
      <c r="L82" s="1464"/>
      <c r="M82" s="1464"/>
      <c r="N82" s="1464"/>
      <c r="O82" s="1464"/>
    </row>
    <row r="83" spans="1:15" s="57" customFormat="1" ht="9.75" customHeight="1" x14ac:dyDescent="0.3">
      <c r="A83" s="1464"/>
      <c r="B83" s="1464"/>
      <c r="C83" s="1464"/>
      <c r="D83" s="1464"/>
      <c r="E83" s="1464"/>
      <c r="F83" s="1464"/>
      <c r="G83" s="1464"/>
      <c r="H83" s="1464"/>
      <c r="I83" s="1464"/>
      <c r="J83" s="1464"/>
      <c r="K83" s="1464"/>
      <c r="L83" s="1464"/>
      <c r="M83" s="1464"/>
      <c r="N83" s="1464"/>
      <c r="O83" s="1464"/>
    </row>
    <row r="84" spans="1:15" s="57" customFormat="1" ht="19.5" customHeight="1" x14ac:dyDescent="0.3">
      <c r="A84" s="1464"/>
      <c r="B84" s="1464"/>
      <c r="C84" s="1464"/>
      <c r="D84" s="1464"/>
      <c r="E84" s="1464"/>
      <c r="F84" s="1464"/>
      <c r="G84" s="1464"/>
      <c r="H84" s="1464"/>
      <c r="I84" s="1464"/>
      <c r="J84" s="1464"/>
      <c r="K84" s="1464"/>
      <c r="L84" s="1464"/>
      <c r="M84" s="1464"/>
      <c r="N84" s="1464"/>
      <c r="O84" s="1464"/>
    </row>
    <row r="85" spans="1:15" s="57" customFormat="1" ht="15" customHeight="1" x14ac:dyDescent="0.3">
      <c r="A85" s="1464"/>
      <c r="B85" s="1464"/>
      <c r="C85" s="1464"/>
      <c r="D85" s="1464"/>
      <c r="E85" s="1464"/>
      <c r="F85" s="1464"/>
      <c r="G85" s="1464"/>
      <c r="H85" s="1464"/>
      <c r="I85" s="1464"/>
      <c r="J85" s="1464"/>
      <c r="K85" s="1464"/>
      <c r="L85" s="1464"/>
      <c r="M85" s="1464"/>
      <c r="N85" s="1464"/>
      <c r="O85" s="1464"/>
    </row>
    <row r="86" spans="1:15" s="25" customFormat="1" ht="21" customHeight="1" x14ac:dyDescent="0.3">
      <c r="A86" s="1464"/>
      <c r="B86" s="1464"/>
      <c r="C86" s="1464"/>
      <c r="D86" s="1464"/>
      <c r="E86" s="1464"/>
      <c r="F86" s="1464"/>
      <c r="G86" s="1464"/>
      <c r="H86" s="1464"/>
      <c r="I86" s="1464"/>
      <c r="J86" s="1464"/>
      <c r="K86" s="1464"/>
      <c r="L86" s="1464"/>
      <c r="M86" s="1464"/>
      <c r="N86" s="1464"/>
      <c r="O86" s="1464"/>
    </row>
    <row r="87" spans="1:15" ht="12" customHeight="1" x14ac:dyDescent="0.3">
      <c r="A87" s="1464"/>
      <c r="B87" s="1464"/>
      <c r="C87" s="1464"/>
      <c r="D87" s="1464"/>
      <c r="E87" s="1464"/>
      <c r="F87" s="1464"/>
      <c r="G87" s="1464"/>
      <c r="H87" s="1464"/>
      <c r="I87" s="1464"/>
      <c r="J87" s="1464"/>
      <c r="K87" s="1464"/>
      <c r="L87" s="1464"/>
      <c r="M87" s="1464"/>
      <c r="N87" s="1464"/>
      <c r="O87" s="1464"/>
    </row>
    <row r="88" spans="1:15" ht="80.25" customHeight="1" x14ac:dyDescent="0.3">
      <c r="A88" s="1464"/>
      <c r="B88" s="1464"/>
      <c r="C88" s="1464"/>
      <c r="D88" s="1464"/>
      <c r="E88" s="1464"/>
      <c r="F88" s="1464"/>
      <c r="G88" s="1464"/>
      <c r="H88" s="1464"/>
      <c r="I88" s="1464"/>
      <c r="J88" s="1464"/>
      <c r="K88" s="1464"/>
      <c r="L88" s="1464"/>
      <c r="M88" s="1464"/>
      <c r="N88" s="1464"/>
      <c r="O88" s="1464"/>
    </row>
    <row r="89" spans="1:15" ht="21" customHeight="1" x14ac:dyDescent="0.3">
      <c r="A89" s="1464"/>
      <c r="B89" s="1464"/>
      <c r="C89" s="1464"/>
      <c r="D89" s="1464"/>
      <c r="E89" s="1464"/>
      <c r="F89" s="1464"/>
      <c r="G89" s="1464"/>
      <c r="H89" s="1464"/>
      <c r="I89" s="1464"/>
      <c r="J89" s="1464"/>
      <c r="K89" s="1464"/>
      <c r="L89" s="1464"/>
      <c r="M89" s="1464"/>
      <c r="N89" s="1464"/>
      <c r="O89" s="1464"/>
    </row>
    <row r="90" spans="1:15" ht="29.25" customHeight="1" x14ac:dyDescent="0.3">
      <c r="A90" s="1464"/>
      <c r="B90" s="1464"/>
      <c r="C90" s="1464"/>
      <c r="D90" s="1464"/>
      <c r="E90" s="1464"/>
      <c r="F90" s="1464"/>
      <c r="G90" s="1464"/>
      <c r="H90" s="1464"/>
      <c r="I90" s="1464"/>
      <c r="J90" s="1464"/>
      <c r="K90" s="1464"/>
      <c r="L90" s="1464"/>
      <c r="M90" s="1464"/>
      <c r="N90" s="1464"/>
      <c r="O90" s="1464"/>
    </row>
    <row r="91" spans="1:15" s="25" customFormat="1" ht="21" customHeight="1" x14ac:dyDescent="0.3">
      <c r="A91" s="1464"/>
      <c r="B91" s="1464"/>
      <c r="C91" s="1464"/>
      <c r="D91" s="1464"/>
      <c r="E91" s="1464"/>
      <c r="F91" s="1464"/>
      <c r="G91" s="1464"/>
      <c r="H91" s="1464"/>
      <c r="I91" s="1464"/>
      <c r="J91" s="1464"/>
      <c r="K91" s="1464"/>
      <c r="L91" s="1464"/>
      <c r="M91" s="1464"/>
      <c r="N91" s="1464"/>
      <c r="O91" s="1464"/>
    </row>
    <row r="92" spans="1:15" ht="55.5" customHeight="1" x14ac:dyDescent="0.3">
      <c r="A92" s="1464"/>
      <c r="B92" s="1464"/>
      <c r="C92" s="1464"/>
      <c r="D92" s="1464"/>
      <c r="E92" s="1464"/>
      <c r="F92" s="1464"/>
      <c r="G92" s="1464"/>
      <c r="H92" s="1464"/>
      <c r="I92" s="1464"/>
      <c r="J92" s="1464"/>
      <c r="K92" s="1464"/>
      <c r="L92" s="1464"/>
      <c r="M92" s="1464"/>
      <c r="N92" s="1464"/>
      <c r="O92" s="1464"/>
    </row>
    <row r="93" spans="1:15" ht="54" customHeight="1" x14ac:dyDescent="0.3">
      <c r="A93" s="1464"/>
      <c r="B93" s="1464"/>
      <c r="C93" s="1464"/>
      <c r="D93" s="1464"/>
      <c r="E93" s="1464"/>
      <c r="F93" s="1464"/>
      <c r="G93" s="1464"/>
      <c r="H93" s="1464"/>
      <c r="I93" s="1464"/>
      <c r="J93" s="1464"/>
      <c r="K93" s="1464"/>
      <c r="L93" s="1464"/>
      <c r="M93" s="1464"/>
      <c r="N93" s="1464"/>
      <c r="O93" s="1464"/>
    </row>
    <row r="94" spans="1:15" ht="14.25" customHeight="1" x14ac:dyDescent="0.3">
      <c r="A94" s="1464"/>
      <c r="B94" s="1464"/>
      <c r="C94" s="1464"/>
      <c r="D94" s="1464"/>
      <c r="E94" s="1464"/>
      <c r="F94" s="1464"/>
      <c r="G94" s="1464"/>
      <c r="H94" s="1464"/>
      <c r="I94" s="1464"/>
      <c r="J94" s="1464"/>
      <c r="K94" s="1464"/>
      <c r="L94" s="1464"/>
      <c r="M94" s="1464"/>
      <c r="N94" s="1464"/>
      <c r="O94" s="1464"/>
    </row>
    <row r="95" spans="1:15" s="25" customFormat="1" ht="19.5" customHeight="1" x14ac:dyDescent="0.3">
      <c r="A95" s="1464"/>
      <c r="B95" s="1464"/>
      <c r="C95" s="1464"/>
      <c r="D95" s="1464"/>
      <c r="E95" s="1464"/>
      <c r="F95" s="1464"/>
      <c r="G95" s="1464"/>
      <c r="H95" s="1464"/>
      <c r="I95" s="1464"/>
      <c r="J95" s="1464"/>
      <c r="K95" s="1464"/>
      <c r="L95" s="1464"/>
      <c r="M95" s="1464"/>
      <c r="N95" s="1464"/>
      <c r="O95" s="1464"/>
    </row>
    <row r="96" spans="1:15" ht="13.5" customHeight="1" x14ac:dyDescent="0.3">
      <c r="A96" s="1464"/>
      <c r="B96" s="1464"/>
      <c r="C96" s="1464"/>
      <c r="D96" s="1464"/>
      <c r="E96" s="1464"/>
      <c r="F96" s="1464"/>
      <c r="G96" s="1464"/>
      <c r="H96" s="1464"/>
      <c r="I96" s="1464"/>
      <c r="J96" s="1464"/>
      <c r="K96" s="1464"/>
      <c r="L96" s="1464"/>
      <c r="M96" s="1464"/>
      <c r="N96" s="1464"/>
      <c r="O96" s="1464"/>
    </row>
    <row r="97" spans="1:15" ht="12.75" customHeight="1" x14ac:dyDescent="0.3">
      <c r="A97" s="1464"/>
      <c r="B97" s="1464"/>
      <c r="C97" s="1464"/>
      <c r="D97" s="1464"/>
      <c r="E97" s="1464"/>
      <c r="F97" s="1464"/>
      <c r="G97" s="1464"/>
      <c r="H97" s="1464"/>
      <c r="I97" s="1464"/>
      <c r="J97" s="1464"/>
      <c r="K97" s="1464"/>
      <c r="L97" s="1464"/>
      <c r="M97" s="1464"/>
      <c r="N97" s="1464"/>
      <c r="O97" s="1464"/>
    </row>
    <row r="98" spans="1:15" ht="9" customHeight="1" x14ac:dyDescent="0.3">
      <c r="A98" s="1464"/>
      <c r="B98" s="1464"/>
      <c r="C98" s="1464"/>
      <c r="D98" s="1464"/>
      <c r="E98" s="1464"/>
      <c r="F98" s="1464"/>
      <c r="G98" s="1464"/>
      <c r="H98" s="1464"/>
      <c r="I98" s="1464"/>
      <c r="J98" s="1464"/>
      <c r="K98" s="1464"/>
      <c r="L98" s="1464"/>
      <c r="M98" s="1464"/>
      <c r="N98" s="1464"/>
      <c r="O98" s="1464"/>
    </row>
    <row r="99" spans="1:15" ht="11.25" customHeight="1" x14ac:dyDescent="0.3">
      <c r="A99" s="1464"/>
      <c r="B99" s="1464"/>
      <c r="C99" s="1464"/>
      <c r="D99" s="1464"/>
      <c r="E99" s="1464"/>
      <c r="F99" s="1464"/>
      <c r="G99" s="1464"/>
      <c r="H99" s="1464"/>
      <c r="I99" s="1464"/>
      <c r="J99" s="1464"/>
      <c r="K99" s="1464"/>
      <c r="L99" s="1464"/>
      <c r="M99" s="1464"/>
      <c r="N99" s="1464"/>
      <c r="O99" s="1464"/>
    </row>
    <row r="100" spans="1:15" ht="15.75" customHeight="1" x14ac:dyDescent="0.3">
      <c r="A100" s="1464"/>
      <c r="B100" s="1464"/>
      <c r="C100" s="1464"/>
      <c r="D100" s="1464"/>
      <c r="E100" s="1464"/>
      <c r="F100" s="1464"/>
      <c r="G100" s="1464"/>
      <c r="H100" s="1464"/>
      <c r="I100" s="1464"/>
      <c r="J100" s="1464"/>
      <c r="K100" s="1464"/>
      <c r="L100" s="1464"/>
      <c r="M100" s="1464"/>
      <c r="N100" s="1464"/>
      <c r="O100" s="1464"/>
    </row>
    <row r="101" spans="1:15" s="25" customFormat="1" ht="19.5" customHeight="1" x14ac:dyDescent="0.3">
      <c r="A101" s="1464"/>
      <c r="B101" s="1464"/>
      <c r="C101" s="1464"/>
      <c r="D101" s="1464"/>
      <c r="E101" s="1464"/>
      <c r="F101" s="1464"/>
      <c r="G101" s="1464"/>
      <c r="H101" s="1464"/>
      <c r="I101" s="1464"/>
      <c r="J101" s="1464"/>
      <c r="K101" s="1464"/>
      <c r="L101" s="1464"/>
      <c r="M101" s="1464"/>
      <c r="N101" s="1464"/>
      <c r="O101" s="1464"/>
    </row>
    <row r="102" spans="1:15" ht="32" customHeight="1" x14ac:dyDescent="0.3">
      <c r="A102" s="1464"/>
      <c r="B102" s="1464"/>
      <c r="C102" s="1464"/>
      <c r="D102" s="1464"/>
      <c r="E102" s="1464"/>
      <c r="F102" s="1464"/>
      <c r="G102" s="1464"/>
      <c r="H102" s="1464"/>
      <c r="I102" s="1464"/>
      <c r="J102" s="1464"/>
      <c r="K102" s="1464"/>
      <c r="L102" s="1464"/>
      <c r="M102" s="1464"/>
      <c r="N102" s="1464"/>
      <c r="O102" s="1464"/>
    </row>
    <row r="103" spans="1:15" ht="27" customHeight="1" x14ac:dyDescent="0.3">
      <c r="A103" s="1464"/>
      <c r="B103" s="1464"/>
      <c r="C103" s="1464"/>
      <c r="D103" s="1464"/>
      <c r="E103" s="1464"/>
      <c r="F103" s="1464"/>
      <c r="G103" s="1464"/>
      <c r="H103" s="1464"/>
      <c r="I103" s="1464"/>
      <c r="J103" s="1464"/>
      <c r="K103" s="1464"/>
      <c r="L103" s="1464"/>
      <c r="M103" s="1464"/>
      <c r="N103" s="1464"/>
      <c r="O103" s="1464"/>
    </row>
    <row r="104" spans="1:15" ht="19.5" customHeight="1" x14ac:dyDescent="0.3">
      <c r="A104" s="1464"/>
      <c r="B104" s="1464"/>
      <c r="C104" s="1464"/>
      <c r="D104" s="1464"/>
      <c r="E104" s="1464"/>
      <c r="F104" s="1464"/>
      <c r="G104" s="1464"/>
      <c r="H104" s="1464"/>
      <c r="I104" s="1464"/>
      <c r="J104" s="1464"/>
      <c r="K104" s="1464"/>
      <c r="L104" s="1464"/>
      <c r="M104" s="1464"/>
      <c r="N104" s="1464"/>
      <c r="O104" s="1464"/>
    </row>
    <row r="105" spans="1:15" s="25" customFormat="1" ht="18" customHeight="1" x14ac:dyDescent="0.3">
      <c r="A105" s="1464"/>
      <c r="B105" s="1464"/>
      <c r="C105" s="1464"/>
      <c r="D105" s="1464"/>
      <c r="E105" s="1464"/>
      <c r="F105" s="1464"/>
      <c r="G105" s="1464"/>
      <c r="H105" s="1464"/>
      <c r="I105" s="1464"/>
      <c r="J105" s="1464"/>
      <c r="K105" s="1464"/>
      <c r="L105" s="1464"/>
      <c r="M105" s="1464"/>
      <c r="N105" s="1464"/>
      <c r="O105" s="1464"/>
    </row>
    <row r="106" spans="1:15" ht="15.75" customHeight="1" x14ac:dyDescent="0.3">
      <c r="A106" s="1464"/>
      <c r="B106" s="1464"/>
      <c r="C106" s="1464"/>
      <c r="D106" s="1464"/>
      <c r="E106" s="1464"/>
      <c r="F106" s="1464"/>
      <c r="G106" s="1464"/>
      <c r="H106" s="1464"/>
      <c r="I106" s="1464"/>
      <c r="J106" s="1464"/>
      <c r="K106" s="1464"/>
      <c r="L106" s="1464"/>
      <c r="M106" s="1464"/>
      <c r="N106" s="1464"/>
      <c r="O106" s="1464"/>
    </row>
    <row r="107" spans="1:15" ht="11.25" customHeight="1" x14ac:dyDescent="0.3">
      <c r="A107" s="1464"/>
      <c r="B107" s="1464"/>
      <c r="C107" s="1464"/>
      <c r="D107" s="1464"/>
      <c r="E107" s="1464"/>
      <c r="F107" s="1464"/>
      <c r="G107" s="1464"/>
      <c r="H107" s="1464"/>
      <c r="I107" s="1464"/>
      <c r="J107" s="1464"/>
      <c r="K107" s="1464"/>
      <c r="L107" s="1464"/>
      <c r="M107" s="1464"/>
      <c r="N107" s="1464"/>
      <c r="O107" s="1464"/>
    </row>
    <row r="108" spans="1:15" ht="15" customHeight="1" x14ac:dyDescent="0.3">
      <c r="A108" s="1464"/>
      <c r="B108" s="1464"/>
      <c r="C108" s="1464"/>
      <c r="D108" s="1464"/>
      <c r="E108" s="1464"/>
      <c r="F108" s="1464"/>
      <c r="G108" s="1464"/>
      <c r="H108" s="1464"/>
      <c r="I108" s="1464"/>
      <c r="J108" s="1464"/>
      <c r="K108" s="1464"/>
      <c r="L108" s="1464"/>
      <c r="M108" s="1464"/>
      <c r="N108" s="1464"/>
      <c r="O108" s="1464"/>
    </row>
    <row r="109" spans="1:15" ht="12.65" customHeight="1" x14ac:dyDescent="0.3">
      <c r="A109" s="1464"/>
      <c r="B109" s="1464"/>
      <c r="C109" s="1464"/>
      <c r="D109" s="1464"/>
      <c r="E109" s="1464"/>
      <c r="F109" s="1464"/>
      <c r="G109" s="1464"/>
      <c r="H109" s="1464"/>
      <c r="I109" s="1464"/>
      <c r="J109" s="1464"/>
      <c r="K109" s="1464"/>
      <c r="L109" s="1464"/>
      <c r="M109" s="1464"/>
      <c r="N109" s="1464"/>
      <c r="O109" s="1464"/>
    </row>
    <row r="110" spans="1:15" ht="20.25" customHeight="1" x14ac:dyDescent="0.3">
      <c r="A110" s="1464"/>
      <c r="B110" s="1464"/>
      <c r="C110" s="1464"/>
      <c r="D110" s="1464"/>
      <c r="E110" s="1464"/>
      <c r="F110" s="1464"/>
      <c r="G110" s="1464"/>
      <c r="H110" s="1464"/>
      <c r="I110" s="1464"/>
      <c r="J110" s="1464"/>
      <c r="K110" s="1464"/>
      <c r="L110" s="1464"/>
      <c r="M110" s="1464"/>
      <c r="N110" s="1464"/>
      <c r="O110" s="1464"/>
    </row>
    <row r="111" spans="1:15" ht="23" customHeight="1" x14ac:dyDescent="0.3">
      <c r="A111" s="1464"/>
      <c r="B111" s="1464"/>
      <c r="C111" s="1464"/>
      <c r="D111" s="1464"/>
      <c r="E111" s="1464"/>
      <c r="F111" s="1464"/>
      <c r="G111" s="1464"/>
      <c r="H111" s="1464"/>
      <c r="I111" s="1464"/>
      <c r="J111" s="1464"/>
      <c r="K111" s="1464"/>
      <c r="L111" s="1464"/>
      <c r="M111" s="1464"/>
      <c r="N111" s="1464"/>
      <c r="O111" s="1464"/>
    </row>
    <row r="112" spans="1:15" ht="25" x14ac:dyDescent="0.3">
      <c r="A112" s="1464"/>
      <c r="B112" s="1464"/>
      <c r="C112" s="1464"/>
      <c r="D112" s="1464"/>
      <c r="E112" s="1464"/>
      <c r="F112" s="1464"/>
      <c r="G112" s="1464"/>
      <c r="H112" s="1464"/>
      <c r="I112" s="1464"/>
      <c r="J112" s="1464"/>
      <c r="K112" s="1464"/>
      <c r="L112" s="1464"/>
      <c r="M112" s="1464"/>
      <c r="N112" s="1464"/>
      <c r="O112" s="1464"/>
    </row>
    <row r="113" spans="1:15" ht="25" x14ac:dyDescent="0.3">
      <c r="A113" s="1464"/>
      <c r="B113" s="1464"/>
      <c r="C113" s="1464"/>
      <c r="D113" s="1464"/>
      <c r="E113" s="1464"/>
      <c r="F113" s="1464"/>
      <c r="G113" s="1464"/>
      <c r="H113" s="1464"/>
      <c r="I113" s="1464"/>
      <c r="J113" s="1464"/>
      <c r="K113" s="1464"/>
      <c r="L113" s="1464"/>
      <c r="M113" s="1464"/>
      <c r="N113" s="1464"/>
      <c r="O113" s="1464"/>
    </row>
    <row r="114" spans="1:15" ht="25" x14ac:dyDescent="0.3">
      <c r="A114" s="1464"/>
      <c r="B114" s="1464"/>
      <c r="C114" s="1464"/>
      <c r="D114" s="1464"/>
      <c r="E114" s="1464"/>
      <c r="F114" s="1464"/>
      <c r="G114" s="1464"/>
      <c r="H114" s="1464"/>
      <c r="I114" s="1464"/>
      <c r="J114" s="1464"/>
      <c r="K114" s="1464"/>
      <c r="L114" s="1464"/>
      <c r="M114" s="1464"/>
      <c r="N114" s="1464"/>
      <c r="O114" s="1464"/>
    </row>
    <row r="115" spans="1:15" ht="25" x14ac:dyDescent="0.3">
      <c r="A115" s="1464"/>
      <c r="B115" s="1464"/>
      <c r="C115" s="1464"/>
      <c r="D115" s="1464"/>
      <c r="E115" s="1464"/>
      <c r="F115" s="1464"/>
      <c r="G115" s="1464"/>
      <c r="H115" s="1464"/>
      <c r="I115" s="1464"/>
      <c r="J115" s="1464"/>
      <c r="K115" s="1464"/>
      <c r="L115" s="1464"/>
      <c r="M115" s="1464"/>
      <c r="N115" s="1464"/>
      <c r="O115" s="1464"/>
    </row>
    <row r="116" spans="1:15" ht="25" x14ac:dyDescent="0.3">
      <c r="A116" s="1464"/>
      <c r="B116" s="1464"/>
      <c r="C116" s="1464"/>
      <c r="D116" s="1464"/>
      <c r="E116" s="1464"/>
      <c r="F116" s="1464"/>
      <c r="G116" s="1464"/>
      <c r="H116" s="1464"/>
      <c r="I116" s="1464"/>
      <c r="J116" s="1464"/>
      <c r="K116" s="1464"/>
      <c r="L116" s="1464"/>
      <c r="M116" s="1464"/>
      <c r="N116" s="1464"/>
      <c r="O116" s="1464"/>
    </row>
    <row r="117" spans="1:15" ht="25" x14ac:dyDescent="0.3">
      <c r="A117" s="1464"/>
      <c r="B117" s="1464"/>
      <c r="C117" s="1464"/>
      <c r="D117" s="1464"/>
      <c r="E117" s="1464"/>
      <c r="F117" s="1464"/>
      <c r="G117" s="1464"/>
      <c r="H117" s="1464"/>
      <c r="I117" s="1464"/>
      <c r="J117" s="1464"/>
      <c r="K117" s="1464"/>
      <c r="L117" s="1464"/>
      <c r="M117" s="1464"/>
      <c r="N117" s="1464"/>
      <c r="O117" s="1464"/>
    </row>
    <row r="118" spans="1:15" ht="25" x14ac:dyDescent="0.3">
      <c r="A118" s="1464"/>
      <c r="B118" s="1464"/>
      <c r="C118" s="1464"/>
      <c r="D118" s="1464"/>
      <c r="E118" s="1464"/>
      <c r="F118" s="1464"/>
      <c r="G118" s="1464"/>
      <c r="H118" s="1464"/>
      <c r="I118" s="1464"/>
      <c r="J118" s="1464"/>
      <c r="K118" s="1464"/>
      <c r="L118" s="1464"/>
      <c r="M118" s="1464"/>
      <c r="N118" s="1464"/>
      <c r="O118" s="1464"/>
    </row>
    <row r="119" spans="1:15" ht="25" x14ac:dyDescent="0.3">
      <c r="A119" s="1464"/>
      <c r="B119" s="1464"/>
      <c r="C119" s="1464"/>
      <c r="D119" s="1464"/>
      <c r="E119" s="1464"/>
      <c r="F119" s="1464"/>
      <c r="G119" s="1464"/>
      <c r="H119" s="1464"/>
      <c r="I119" s="1464"/>
      <c r="J119" s="1464"/>
      <c r="K119" s="1464"/>
      <c r="L119" s="1464"/>
      <c r="M119" s="1464"/>
      <c r="N119" s="1464"/>
      <c r="O119" s="1464"/>
    </row>
    <row r="120" spans="1:15" ht="25" x14ac:dyDescent="0.3">
      <c r="A120" s="1464"/>
      <c r="B120" s="1464"/>
      <c r="C120" s="1464"/>
      <c r="D120" s="1464"/>
      <c r="E120" s="1464"/>
      <c r="F120" s="1464"/>
      <c r="G120" s="1464"/>
      <c r="H120" s="1464"/>
      <c r="I120" s="1464"/>
      <c r="J120" s="1464"/>
      <c r="K120" s="1464"/>
      <c r="L120" s="1464"/>
      <c r="M120" s="1464"/>
      <c r="N120" s="1464"/>
      <c r="O120" s="1464"/>
    </row>
    <row r="121" spans="1:15" ht="25" x14ac:dyDescent="0.3">
      <c r="A121" s="1464"/>
      <c r="B121" s="1464"/>
      <c r="C121" s="1464"/>
      <c r="D121" s="1464"/>
      <c r="E121" s="1464"/>
      <c r="F121" s="1464"/>
      <c r="G121" s="1464"/>
      <c r="H121" s="1464"/>
      <c r="I121" s="1464"/>
      <c r="J121" s="1464"/>
      <c r="K121" s="1464"/>
      <c r="L121" s="1464"/>
      <c r="M121" s="1464"/>
      <c r="N121" s="1464"/>
      <c r="O121" s="1464"/>
    </row>
    <row r="122" spans="1:15" ht="25" x14ac:dyDescent="0.3">
      <c r="A122" s="1464"/>
      <c r="B122" s="1464"/>
      <c r="C122" s="1464"/>
      <c r="D122" s="1464"/>
      <c r="E122" s="1464"/>
      <c r="F122" s="1464"/>
      <c r="G122" s="1464"/>
      <c r="H122" s="1464"/>
      <c r="I122" s="1464"/>
      <c r="J122" s="1464"/>
      <c r="K122" s="1464"/>
      <c r="L122" s="1464"/>
      <c r="M122" s="1464"/>
      <c r="N122" s="1464"/>
      <c r="O122" s="1464"/>
    </row>
    <row r="123" spans="1:15" ht="25" x14ac:dyDescent="0.3">
      <c r="A123" s="1464"/>
      <c r="B123" s="1464"/>
      <c r="C123" s="1464"/>
      <c r="D123" s="1464"/>
      <c r="E123" s="1464"/>
      <c r="F123" s="1464"/>
      <c r="G123" s="1464"/>
      <c r="H123" s="1464"/>
      <c r="I123" s="1464"/>
      <c r="J123" s="1464"/>
      <c r="K123" s="1464"/>
      <c r="L123" s="1464"/>
      <c r="M123" s="1464"/>
      <c r="N123" s="1464"/>
      <c r="O123" s="1464"/>
    </row>
    <row r="124" spans="1:15" ht="25" x14ac:dyDescent="0.3">
      <c r="A124" s="1464"/>
      <c r="B124" s="1464"/>
      <c r="C124" s="1464"/>
      <c r="D124" s="1464"/>
      <c r="E124" s="1464"/>
      <c r="F124" s="1464"/>
      <c r="G124" s="1464"/>
      <c r="H124" s="1464"/>
      <c r="I124" s="1464"/>
      <c r="J124" s="1464"/>
      <c r="K124" s="1464"/>
      <c r="L124" s="1464"/>
      <c r="M124" s="1464"/>
      <c r="N124" s="1464"/>
      <c r="O124" s="1464"/>
    </row>
    <row r="125" spans="1:15" ht="25" x14ac:dyDescent="0.3">
      <c r="A125" s="1464"/>
      <c r="B125" s="1464"/>
      <c r="C125" s="1464"/>
      <c r="D125" s="1464"/>
      <c r="E125" s="1464"/>
      <c r="F125" s="1464"/>
      <c r="G125" s="1464"/>
      <c r="H125" s="1464"/>
      <c r="I125" s="1464"/>
      <c r="J125" s="1464"/>
      <c r="K125" s="1464"/>
      <c r="L125" s="1464"/>
      <c r="M125" s="1464"/>
      <c r="N125" s="1464"/>
      <c r="O125" s="1464"/>
    </row>
    <row r="126" spans="1:15" ht="25" x14ac:dyDescent="0.3">
      <c r="A126" s="1464"/>
      <c r="B126" s="1464"/>
      <c r="C126" s="1464"/>
      <c r="D126" s="1464"/>
      <c r="E126" s="1464"/>
      <c r="F126" s="1464"/>
      <c r="G126" s="1464"/>
      <c r="H126" s="1464"/>
      <c r="I126" s="1464"/>
      <c r="J126" s="1464"/>
      <c r="K126" s="1464"/>
      <c r="L126" s="1464"/>
      <c r="M126" s="1464"/>
      <c r="N126" s="1464"/>
      <c r="O126" s="1464"/>
    </row>
    <row r="127" spans="1:15" ht="25" x14ac:dyDescent="0.3">
      <c r="A127" s="1464"/>
      <c r="B127" s="1464"/>
      <c r="C127" s="1464"/>
      <c r="D127" s="1464"/>
      <c r="E127" s="1464"/>
      <c r="F127" s="1464"/>
      <c r="G127" s="1464"/>
      <c r="H127" s="1464"/>
      <c r="I127" s="1464"/>
      <c r="J127" s="1464"/>
      <c r="K127" s="1464"/>
      <c r="L127" s="1464"/>
      <c r="M127" s="1464"/>
      <c r="N127" s="1464"/>
      <c r="O127" s="1464"/>
    </row>
    <row r="128" spans="1:15" ht="25" x14ac:dyDescent="0.3">
      <c r="A128" s="1464"/>
      <c r="B128" s="1464"/>
      <c r="C128" s="1464"/>
      <c r="D128" s="1464"/>
      <c r="E128" s="1464"/>
      <c r="F128" s="1464"/>
      <c r="G128" s="1464"/>
      <c r="H128" s="1464"/>
      <c r="I128" s="1464"/>
      <c r="J128" s="1464"/>
      <c r="K128" s="1464"/>
      <c r="L128" s="1464"/>
      <c r="M128" s="1464"/>
      <c r="N128" s="1464"/>
      <c r="O128" s="1464"/>
    </row>
    <row r="129" spans="1:15" ht="25" x14ac:dyDescent="0.3">
      <c r="A129" s="1464"/>
      <c r="B129" s="1464"/>
      <c r="C129" s="1464"/>
      <c r="D129" s="1464"/>
      <c r="E129" s="1464"/>
      <c r="F129" s="1464"/>
      <c r="G129" s="1464"/>
      <c r="H129" s="1464"/>
      <c r="I129" s="1464"/>
      <c r="J129" s="1464"/>
      <c r="K129" s="1464"/>
      <c r="L129" s="1464"/>
      <c r="M129" s="1464"/>
      <c r="N129" s="1464"/>
      <c r="O129" s="1464"/>
    </row>
    <row r="130" spans="1:15" ht="25" x14ac:dyDescent="0.3">
      <c r="A130" s="1464"/>
      <c r="B130" s="1464"/>
      <c r="C130" s="1464"/>
      <c r="D130" s="1464"/>
      <c r="E130" s="1464"/>
      <c r="F130" s="1464"/>
      <c r="G130" s="1464"/>
      <c r="H130" s="1464"/>
      <c r="I130" s="1464"/>
      <c r="J130" s="1464"/>
      <c r="K130" s="1464"/>
      <c r="L130" s="1464"/>
      <c r="M130" s="1464"/>
      <c r="N130" s="1464"/>
      <c r="O130" s="1464"/>
    </row>
    <row r="131" spans="1:15" ht="25" x14ac:dyDescent="0.3">
      <c r="A131" s="1464"/>
      <c r="B131" s="1464"/>
      <c r="C131" s="1464"/>
      <c r="D131" s="1464"/>
      <c r="E131" s="1464"/>
      <c r="F131" s="1464"/>
      <c r="G131" s="1464"/>
      <c r="H131" s="1464"/>
      <c r="I131" s="1464"/>
      <c r="J131" s="1464"/>
      <c r="K131" s="1464"/>
      <c r="L131" s="1464"/>
      <c r="M131" s="1464"/>
      <c r="N131" s="1464"/>
      <c r="O131" s="1464"/>
    </row>
    <row r="132" spans="1:15" ht="25" x14ac:dyDescent="0.3">
      <c r="A132" s="1464"/>
      <c r="B132" s="1464"/>
      <c r="C132" s="1464"/>
      <c r="D132" s="1464"/>
      <c r="E132" s="1464"/>
      <c r="F132" s="1464"/>
      <c r="G132" s="1464"/>
      <c r="H132" s="1464"/>
      <c r="I132" s="1464"/>
      <c r="J132" s="1464"/>
      <c r="K132" s="1464"/>
      <c r="L132" s="1464"/>
      <c r="M132" s="1464"/>
      <c r="N132" s="1464"/>
      <c r="O132" s="1464"/>
    </row>
    <row r="133" spans="1:15" ht="25" x14ac:dyDescent="0.3">
      <c r="A133" s="1464"/>
      <c r="B133" s="1464"/>
      <c r="C133" s="1464"/>
      <c r="D133" s="1464"/>
      <c r="E133" s="1464"/>
      <c r="F133" s="1464"/>
      <c r="G133" s="1464"/>
      <c r="H133" s="1464"/>
      <c r="I133" s="1464"/>
      <c r="J133" s="1464"/>
      <c r="K133" s="1464"/>
      <c r="L133" s="1464"/>
      <c r="M133" s="1464"/>
      <c r="N133" s="1464"/>
      <c r="O133" s="1464"/>
    </row>
    <row r="134" spans="1:15" ht="25" x14ac:dyDescent="0.3">
      <c r="A134" s="1464"/>
      <c r="B134" s="1464"/>
      <c r="C134" s="1464"/>
      <c r="D134" s="1464"/>
      <c r="E134" s="1464"/>
      <c r="F134" s="1464"/>
      <c r="G134" s="1464"/>
      <c r="H134" s="1464"/>
      <c r="I134" s="1464"/>
      <c r="J134" s="1464"/>
      <c r="K134" s="1464"/>
      <c r="L134" s="1464"/>
      <c r="M134" s="1464"/>
      <c r="N134" s="1464"/>
      <c r="O134" s="1464"/>
    </row>
    <row r="135" spans="1:15" ht="25" x14ac:dyDescent="0.3">
      <c r="A135" s="1464"/>
      <c r="B135" s="1464"/>
      <c r="C135" s="1464"/>
      <c r="D135" s="1464"/>
      <c r="E135" s="1464"/>
      <c r="F135" s="1464"/>
      <c r="G135" s="1464"/>
      <c r="H135" s="1464"/>
      <c r="I135" s="1464"/>
      <c r="J135" s="1464"/>
      <c r="K135" s="1464"/>
      <c r="L135" s="1464"/>
      <c r="M135" s="1464"/>
      <c r="N135" s="1464"/>
      <c r="O135" s="1464"/>
    </row>
    <row r="136" spans="1:15" ht="25" x14ac:dyDescent="0.3">
      <c r="A136" s="1464"/>
      <c r="B136" s="1464"/>
      <c r="C136" s="1464"/>
      <c r="D136" s="1464"/>
      <c r="E136" s="1464"/>
      <c r="F136" s="1464"/>
      <c r="G136" s="1464"/>
      <c r="H136" s="1464"/>
      <c r="I136" s="1464"/>
      <c r="J136" s="1464"/>
      <c r="K136" s="1464"/>
      <c r="L136" s="1464"/>
      <c r="M136" s="1464"/>
      <c r="N136" s="1464"/>
      <c r="O136" s="1464"/>
    </row>
    <row r="137" spans="1:15" ht="25" x14ac:dyDescent="0.3">
      <c r="A137" s="1464"/>
      <c r="B137" s="1464"/>
      <c r="C137" s="1464"/>
      <c r="D137" s="1464"/>
      <c r="E137" s="1464"/>
      <c r="F137" s="1464"/>
      <c r="G137" s="1464"/>
      <c r="H137" s="1464"/>
      <c r="I137" s="1464"/>
      <c r="J137" s="1464"/>
      <c r="K137" s="1464"/>
      <c r="L137" s="1464"/>
      <c r="M137" s="1464"/>
      <c r="N137" s="1464"/>
      <c r="O137" s="1464"/>
    </row>
    <row r="138" spans="1:15" ht="25" x14ac:dyDescent="0.3">
      <c r="A138" s="1464"/>
      <c r="B138" s="1464"/>
      <c r="C138" s="1464"/>
      <c r="D138" s="1464"/>
      <c r="E138" s="1464"/>
      <c r="F138" s="1464"/>
      <c r="G138" s="1464"/>
      <c r="H138" s="1464"/>
      <c r="I138" s="1464"/>
      <c r="J138" s="1464"/>
      <c r="K138" s="1464"/>
      <c r="L138" s="1464"/>
      <c r="M138" s="1464"/>
      <c r="N138" s="1464"/>
      <c r="O138" s="1464"/>
    </row>
    <row r="139" spans="1:15" ht="25" x14ac:dyDescent="0.3">
      <c r="A139" s="1464"/>
      <c r="B139" s="1464"/>
      <c r="C139" s="1464"/>
      <c r="D139" s="1464"/>
      <c r="E139" s="1464"/>
      <c r="F139" s="1464"/>
      <c r="G139" s="1464"/>
      <c r="H139" s="1464"/>
      <c r="I139" s="1464"/>
      <c r="J139" s="1464"/>
      <c r="K139" s="1464"/>
      <c r="L139" s="1464"/>
      <c r="M139" s="1464"/>
      <c r="N139" s="1464"/>
      <c r="O139" s="1464"/>
    </row>
    <row r="140" spans="1:15" ht="25" x14ac:dyDescent="0.3">
      <c r="A140" s="1464"/>
      <c r="B140" s="1464"/>
      <c r="C140" s="1464"/>
      <c r="D140" s="1464"/>
      <c r="E140" s="1464"/>
      <c r="F140" s="1464"/>
      <c r="G140" s="1464"/>
      <c r="H140" s="1464"/>
      <c r="I140" s="1464"/>
      <c r="J140" s="1464"/>
      <c r="K140" s="1464"/>
      <c r="L140" s="1464"/>
      <c r="M140" s="1464"/>
      <c r="N140" s="1464"/>
      <c r="O140" s="1464"/>
    </row>
    <row r="141" spans="1:15" ht="25" x14ac:dyDescent="0.3">
      <c r="A141" s="1464"/>
      <c r="B141" s="1464"/>
      <c r="C141" s="1464"/>
      <c r="D141" s="1464"/>
      <c r="E141" s="1464"/>
      <c r="F141" s="1464"/>
      <c r="G141" s="1464"/>
      <c r="H141" s="1464"/>
      <c r="I141" s="1464"/>
      <c r="J141" s="1464"/>
      <c r="K141" s="1464"/>
      <c r="L141" s="1464"/>
      <c r="M141" s="1464"/>
      <c r="N141" s="1464"/>
      <c r="O141" s="1464"/>
    </row>
    <row r="142" spans="1:15" ht="25" x14ac:dyDescent="0.3">
      <c r="A142" s="1464"/>
      <c r="B142" s="1464"/>
      <c r="C142" s="1464"/>
      <c r="D142" s="1464"/>
      <c r="E142" s="1464"/>
      <c r="F142" s="1464"/>
      <c r="G142" s="1464"/>
      <c r="H142" s="1464"/>
      <c r="I142" s="1464"/>
      <c r="J142" s="1464"/>
      <c r="K142" s="1464"/>
      <c r="L142" s="1464"/>
      <c r="M142" s="1464"/>
      <c r="N142" s="1464"/>
      <c r="O142" s="1464"/>
    </row>
    <row r="143" spans="1:15" ht="25" x14ac:dyDescent="0.3">
      <c r="A143" s="1464"/>
      <c r="B143" s="1464"/>
      <c r="C143" s="1464"/>
      <c r="D143" s="1464"/>
      <c r="E143" s="1464"/>
      <c r="F143" s="1464"/>
      <c r="G143" s="1464"/>
      <c r="H143" s="1464"/>
      <c r="I143" s="1464"/>
      <c r="J143" s="1464"/>
      <c r="K143" s="1464"/>
      <c r="L143" s="1464"/>
      <c r="M143" s="1464"/>
      <c r="N143" s="1464"/>
      <c r="O143" s="1464"/>
    </row>
    <row r="144" spans="1:15" ht="25" x14ac:dyDescent="0.3">
      <c r="A144" s="1464"/>
      <c r="B144" s="1464"/>
      <c r="C144" s="1464"/>
      <c r="D144" s="1464"/>
      <c r="E144" s="1464"/>
      <c r="F144" s="1464"/>
      <c r="G144" s="1464"/>
      <c r="H144" s="1464"/>
      <c r="I144" s="1464"/>
      <c r="J144" s="1464"/>
      <c r="K144" s="1464"/>
      <c r="L144" s="1464"/>
      <c r="M144" s="1464"/>
      <c r="N144" s="1464"/>
      <c r="O144" s="1464"/>
    </row>
    <row r="145" spans="1:15" ht="25" x14ac:dyDescent="0.3">
      <c r="A145" s="1464"/>
      <c r="B145" s="1464"/>
      <c r="C145" s="1464"/>
      <c r="D145" s="1464"/>
      <c r="E145" s="1464"/>
      <c r="F145" s="1464"/>
      <c r="G145" s="1464"/>
      <c r="H145" s="1464"/>
      <c r="I145" s="1464"/>
      <c r="J145" s="1464"/>
      <c r="K145" s="1464"/>
      <c r="L145" s="1464"/>
      <c r="M145" s="1464"/>
      <c r="N145" s="1464"/>
      <c r="O145" s="1464"/>
    </row>
    <row r="146" spans="1:15" ht="25" x14ac:dyDescent="0.3">
      <c r="A146" s="1464"/>
      <c r="B146" s="1464"/>
      <c r="C146" s="1464"/>
      <c r="D146" s="1464"/>
      <c r="E146" s="1464"/>
      <c r="F146" s="1464"/>
      <c r="G146" s="1464"/>
      <c r="H146" s="1464"/>
      <c r="I146" s="1464"/>
      <c r="J146" s="1464"/>
      <c r="K146" s="1464"/>
      <c r="L146" s="1464"/>
      <c r="M146" s="1464"/>
      <c r="N146" s="1464"/>
      <c r="O146" s="1464"/>
    </row>
    <row r="147" spans="1:15" ht="25" x14ac:dyDescent="0.3">
      <c r="A147" s="1464"/>
      <c r="B147" s="1464"/>
      <c r="C147" s="1464"/>
      <c r="D147" s="1464"/>
      <c r="E147" s="1464"/>
      <c r="F147" s="1464"/>
      <c r="G147" s="1464"/>
      <c r="H147" s="1464"/>
      <c r="I147" s="1464"/>
      <c r="J147" s="1464"/>
      <c r="K147" s="1464"/>
      <c r="L147" s="1464"/>
      <c r="M147" s="1464"/>
      <c r="N147" s="1464"/>
      <c r="O147" s="1464"/>
    </row>
    <row r="148" spans="1:15" ht="25" x14ac:dyDescent="0.3">
      <c r="A148" s="1464"/>
      <c r="B148" s="1464"/>
      <c r="C148" s="1464"/>
      <c r="D148" s="1464"/>
      <c r="E148" s="1464"/>
      <c r="F148" s="1464"/>
      <c r="G148" s="1464"/>
      <c r="H148" s="1464"/>
      <c r="I148" s="1464"/>
      <c r="J148" s="1464"/>
      <c r="K148" s="1464"/>
      <c r="L148" s="1464"/>
      <c r="M148" s="1464"/>
      <c r="N148" s="1464"/>
      <c r="O148" s="1464"/>
    </row>
    <row r="149" spans="1:15" ht="25" x14ac:dyDescent="0.3">
      <c r="A149" s="1464"/>
      <c r="B149" s="1464"/>
      <c r="C149" s="1464"/>
      <c r="D149" s="1464"/>
      <c r="E149" s="1464"/>
      <c r="F149" s="1464"/>
      <c r="G149" s="1464"/>
      <c r="H149" s="1464"/>
      <c r="I149" s="1464"/>
      <c r="J149" s="1464"/>
      <c r="K149" s="1464"/>
      <c r="L149" s="1464"/>
      <c r="M149" s="1464"/>
      <c r="N149" s="1464"/>
      <c r="O149" s="1464"/>
    </row>
    <row r="150" spans="1:15" ht="25" x14ac:dyDescent="0.3">
      <c r="A150" s="1464"/>
      <c r="B150" s="1464"/>
      <c r="C150" s="1464"/>
      <c r="D150" s="1464"/>
      <c r="E150" s="1464"/>
      <c r="F150" s="1464"/>
      <c r="G150" s="1464"/>
      <c r="H150" s="1464"/>
      <c r="I150" s="1464"/>
      <c r="J150" s="1464"/>
      <c r="K150" s="1464"/>
      <c r="L150" s="1464"/>
      <c r="M150" s="1464"/>
      <c r="N150" s="1464"/>
      <c r="O150" s="1464"/>
    </row>
    <row r="151" spans="1:15" ht="25" x14ac:dyDescent="0.3">
      <c r="A151" s="1464"/>
      <c r="B151" s="1464"/>
      <c r="C151" s="1464"/>
      <c r="D151" s="1464"/>
      <c r="E151" s="1464"/>
      <c r="F151" s="1464"/>
      <c r="G151" s="1464"/>
      <c r="H151" s="1464"/>
      <c r="I151" s="1464"/>
      <c r="J151" s="1464"/>
      <c r="K151" s="1464"/>
      <c r="L151" s="1464"/>
      <c r="M151" s="1464"/>
      <c r="N151" s="1464"/>
      <c r="O151" s="1464"/>
    </row>
    <row r="152" spans="1:15" ht="25" x14ac:dyDescent="0.3">
      <c r="A152" s="1464"/>
      <c r="B152" s="1464"/>
      <c r="C152" s="1464"/>
      <c r="D152" s="1464"/>
      <c r="E152" s="1464"/>
      <c r="F152" s="1464"/>
      <c r="G152" s="1464"/>
      <c r="H152" s="1464"/>
      <c r="I152" s="1464"/>
      <c r="J152" s="1464"/>
      <c r="K152" s="1464"/>
      <c r="L152" s="1464"/>
      <c r="M152" s="1464"/>
      <c r="N152" s="1464"/>
      <c r="O152" s="1464"/>
    </row>
    <row r="153" spans="1:15" ht="25" x14ac:dyDescent="0.3">
      <c r="A153" s="1464"/>
      <c r="B153" s="1464"/>
      <c r="C153" s="1464"/>
      <c r="D153" s="1464"/>
      <c r="E153" s="1464"/>
      <c r="F153" s="1464"/>
      <c r="G153" s="1464"/>
      <c r="H153" s="1464"/>
      <c r="I153" s="1464"/>
      <c r="J153" s="1464"/>
      <c r="K153" s="1464"/>
      <c r="L153" s="1464"/>
      <c r="M153" s="1464"/>
      <c r="N153" s="1464"/>
      <c r="O153" s="1464"/>
    </row>
    <row r="154" spans="1:15" ht="25" x14ac:dyDescent="0.3">
      <c r="A154" s="1464"/>
      <c r="B154" s="1464"/>
      <c r="C154" s="1464"/>
      <c r="D154" s="1464"/>
      <c r="E154" s="1464"/>
      <c r="F154" s="1464"/>
      <c r="G154" s="1464"/>
      <c r="H154" s="1464"/>
      <c r="I154" s="1464"/>
      <c r="J154" s="1464"/>
      <c r="K154" s="1464"/>
      <c r="L154" s="1464"/>
      <c r="M154" s="1464"/>
      <c r="N154" s="1464"/>
      <c r="O154" s="1464"/>
    </row>
    <row r="155" spans="1:15" ht="25" x14ac:dyDescent="0.3">
      <c r="A155" s="1464"/>
      <c r="B155" s="1464"/>
      <c r="C155" s="1464"/>
      <c r="D155" s="1464"/>
      <c r="E155" s="1464"/>
      <c r="F155" s="1464"/>
      <c r="G155" s="1464"/>
      <c r="H155" s="1464"/>
      <c r="I155" s="1464"/>
      <c r="J155" s="1464"/>
      <c r="K155" s="1464"/>
      <c r="L155" s="1464"/>
      <c r="M155" s="1464"/>
      <c r="N155" s="1464"/>
      <c r="O155" s="1464"/>
    </row>
    <row r="156" spans="1:15" ht="25" x14ac:dyDescent="0.3">
      <c r="A156" s="1464"/>
      <c r="B156" s="1464"/>
      <c r="C156" s="1464"/>
      <c r="D156" s="1464"/>
      <c r="E156" s="1464"/>
      <c r="F156" s="1464"/>
      <c r="G156" s="1464"/>
      <c r="H156" s="1464"/>
      <c r="I156" s="1464"/>
      <c r="J156" s="1464"/>
      <c r="K156" s="1464"/>
      <c r="L156" s="1464"/>
      <c r="M156" s="1464"/>
      <c r="N156" s="1464"/>
      <c r="O156" s="1464"/>
    </row>
    <row r="157" spans="1:15" ht="25" x14ac:dyDescent="0.3">
      <c r="A157" s="1464"/>
      <c r="B157" s="1464"/>
      <c r="C157" s="1464"/>
      <c r="D157" s="1464"/>
      <c r="E157" s="1464"/>
      <c r="F157" s="1464"/>
      <c r="G157" s="1464"/>
      <c r="H157" s="1464"/>
      <c r="I157" s="1464"/>
      <c r="J157" s="1464"/>
      <c r="K157" s="1464"/>
      <c r="L157" s="1464"/>
      <c r="M157" s="1464"/>
      <c r="N157" s="1464"/>
      <c r="O157" s="1464"/>
    </row>
    <row r="158" spans="1:15" ht="25" x14ac:dyDescent="0.3">
      <c r="A158" s="1464"/>
      <c r="B158" s="1464"/>
      <c r="C158" s="1464"/>
      <c r="D158" s="1464"/>
      <c r="E158" s="1464"/>
      <c r="F158" s="1464"/>
      <c r="G158" s="1464"/>
      <c r="H158" s="1464"/>
      <c r="I158" s="1464"/>
      <c r="J158" s="1464"/>
      <c r="K158" s="1464"/>
      <c r="L158" s="1464"/>
      <c r="M158" s="1464"/>
      <c r="N158" s="1464"/>
      <c r="O158" s="1464"/>
    </row>
    <row r="159" spans="1:15" ht="25" x14ac:dyDescent="0.3">
      <c r="A159" s="1464"/>
      <c r="B159" s="1464"/>
      <c r="C159" s="1464"/>
      <c r="D159" s="1464"/>
      <c r="E159" s="1464"/>
      <c r="F159" s="1464"/>
      <c r="G159" s="1464"/>
      <c r="H159" s="1464"/>
      <c r="I159" s="1464"/>
      <c r="J159" s="1464"/>
      <c r="K159" s="1464"/>
      <c r="L159" s="1464"/>
      <c r="M159" s="1464"/>
      <c r="N159" s="1464"/>
      <c r="O159" s="1464"/>
    </row>
    <row r="160" spans="1:15" ht="25" x14ac:dyDescent="0.3">
      <c r="A160" s="1464"/>
      <c r="B160" s="1464"/>
      <c r="C160" s="1464"/>
      <c r="D160" s="1464"/>
      <c r="E160" s="1464"/>
      <c r="F160" s="1464"/>
      <c r="G160" s="1464"/>
      <c r="H160" s="1464"/>
      <c r="I160" s="1464"/>
      <c r="J160" s="1464"/>
      <c r="K160" s="1464"/>
      <c r="L160" s="1464"/>
      <c r="M160" s="1464"/>
      <c r="N160" s="1464"/>
      <c r="O160" s="1464"/>
    </row>
    <row r="161" spans="1:15" ht="25" x14ac:dyDescent="0.3">
      <c r="A161" s="1464"/>
      <c r="B161" s="1464"/>
      <c r="C161" s="1464"/>
      <c r="D161" s="1464"/>
      <c r="E161" s="1464"/>
      <c r="F161" s="1464"/>
      <c r="G161" s="1464"/>
      <c r="H161" s="1464"/>
      <c r="I161" s="1464"/>
      <c r="J161" s="1464"/>
      <c r="K161" s="1464"/>
      <c r="L161" s="1464"/>
      <c r="M161" s="1464"/>
      <c r="N161" s="1464"/>
      <c r="O161" s="1464"/>
    </row>
    <row r="162" spans="1:15" ht="25" x14ac:dyDescent="0.3">
      <c r="A162" s="1464"/>
      <c r="B162" s="1464"/>
      <c r="C162" s="1464"/>
      <c r="D162" s="1464"/>
      <c r="E162" s="1464"/>
      <c r="F162" s="1464"/>
      <c r="G162" s="1464"/>
      <c r="H162" s="1464"/>
      <c r="I162" s="1464"/>
      <c r="J162" s="1464"/>
      <c r="K162" s="1464"/>
      <c r="L162" s="1464"/>
      <c r="M162" s="1464"/>
      <c r="N162" s="1464"/>
      <c r="O162" s="1464"/>
    </row>
    <row r="163" spans="1:15" ht="25" x14ac:dyDescent="0.3">
      <c r="A163" s="1464"/>
      <c r="B163" s="1464"/>
      <c r="C163" s="1464"/>
      <c r="D163" s="1464"/>
      <c r="E163" s="1464"/>
      <c r="F163" s="1464"/>
      <c r="G163" s="1464"/>
      <c r="H163" s="1464"/>
      <c r="I163" s="1464"/>
      <c r="J163" s="1464"/>
      <c r="K163" s="1464"/>
      <c r="L163" s="1464"/>
      <c r="M163" s="1464"/>
      <c r="N163" s="1464"/>
      <c r="O163" s="1464"/>
    </row>
    <row r="164" spans="1:15" ht="25" x14ac:dyDescent="0.3">
      <c r="A164" s="1464"/>
      <c r="B164" s="1464"/>
      <c r="C164" s="1464"/>
      <c r="D164" s="1464"/>
      <c r="E164" s="1464"/>
      <c r="F164" s="1464"/>
      <c r="G164" s="1464"/>
      <c r="H164" s="1464"/>
      <c r="I164" s="1464"/>
      <c r="J164" s="1464"/>
      <c r="K164" s="1464"/>
      <c r="L164" s="1464"/>
      <c r="M164" s="1464"/>
      <c r="N164" s="1464"/>
      <c r="O164" s="1464"/>
    </row>
    <row r="165" spans="1:15" ht="25" x14ac:dyDescent="0.3">
      <c r="A165" s="1464"/>
      <c r="B165" s="1464"/>
      <c r="C165" s="1464"/>
      <c r="D165" s="1464"/>
      <c r="E165" s="1464"/>
      <c r="F165" s="1464"/>
      <c r="G165" s="1464"/>
      <c r="H165" s="1464"/>
      <c r="I165" s="1464"/>
      <c r="J165" s="1464"/>
      <c r="K165" s="1464"/>
      <c r="L165" s="1464"/>
      <c r="M165" s="1464"/>
      <c r="N165" s="1464"/>
      <c r="O165" s="1464"/>
    </row>
    <row r="166" spans="1:15" ht="25" x14ac:dyDescent="0.3">
      <c r="A166" s="1464"/>
      <c r="B166" s="1464"/>
      <c r="C166" s="1464"/>
      <c r="D166" s="1464"/>
      <c r="E166" s="1464"/>
      <c r="F166" s="1464"/>
      <c r="G166" s="1464"/>
      <c r="H166" s="1464"/>
      <c r="I166" s="1464"/>
      <c r="J166" s="1464"/>
      <c r="K166" s="1464"/>
      <c r="L166" s="1464"/>
      <c r="M166" s="1464"/>
      <c r="N166" s="1464"/>
      <c r="O166" s="1464"/>
    </row>
    <row r="167" spans="1:15" ht="25" x14ac:dyDescent="0.3">
      <c r="A167" s="1464"/>
      <c r="B167" s="1464"/>
      <c r="C167" s="1464"/>
      <c r="D167" s="1464"/>
      <c r="E167" s="1464"/>
      <c r="F167" s="1464"/>
      <c r="G167" s="1464"/>
      <c r="H167" s="1464"/>
      <c r="I167" s="1464"/>
      <c r="J167" s="1464"/>
      <c r="K167" s="1464"/>
      <c r="L167" s="1464"/>
      <c r="M167" s="1464"/>
      <c r="N167" s="1464"/>
      <c r="O167" s="1464"/>
    </row>
    <row r="168" spans="1:15" ht="25" x14ac:dyDescent="0.3">
      <c r="A168" s="1464"/>
      <c r="B168" s="1464"/>
      <c r="C168" s="1464"/>
      <c r="D168" s="1464"/>
      <c r="E168" s="1464"/>
      <c r="F168" s="1464"/>
      <c r="G168" s="1464"/>
      <c r="H168" s="1464"/>
      <c r="I168" s="1464"/>
      <c r="J168" s="1464"/>
      <c r="K168" s="1464"/>
      <c r="L168" s="1464"/>
      <c r="M168" s="1464"/>
      <c r="N168" s="1464"/>
      <c r="O168" s="1464"/>
    </row>
    <row r="169" spans="1:15" ht="25" x14ac:dyDescent="0.3">
      <c r="A169" s="1464"/>
      <c r="B169" s="1464"/>
      <c r="C169" s="1464"/>
      <c r="D169" s="1464"/>
      <c r="E169" s="1464"/>
      <c r="F169" s="1464"/>
      <c r="G169" s="1464"/>
      <c r="H169" s="1464"/>
      <c r="I169" s="1464"/>
      <c r="J169" s="1464"/>
      <c r="K169" s="1464"/>
      <c r="L169" s="1464"/>
      <c r="M169" s="1464"/>
      <c r="N169" s="1464"/>
      <c r="O169" s="1464"/>
    </row>
    <row r="170" spans="1:15" ht="25" x14ac:dyDescent="0.3">
      <c r="A170" s="1464"/>
      <c r="B170" s="1464"/>
      <c r="C170" s="1464"/>
      <c r="D170" s="1464"/>
      <c r="E170" s="1464"/>
      <c r="F170" s="1464"/>
      <c r="G170" s="1464"/>
      <c r="H170" s="1464"/>
      <c r="I170" s="1464"/>
      <c r="J170" s="1464"/>
      <c r="K170" s="1464"/>
      <c r="L170" s="1464"/>
      <c r="M170" s="1464"/>
      <c r="N170" s="1464"/>
      <c r="O170" s="1464"/>
    </row>
    <row r="171" spans="1:15" ht="25" x14ac:dyDescent="0.3">
      <c r="A171" s="1464"/>
      <c r="B171" s="1464"/>
      <c r="C171" s="1464"/>
      <c r="D171" s="1464"/>
      <c r="E171" s="1464"/>
      <c r="F171" s="1464"/>
      <c r="G171" s="1464"/>
      <c r="H171" s="1464"/>
      <c r="I171" s="1464"/>
      <c r="J171" s="1464"/>
      <c r="K171" s="1464"/>
      <c r="L171" s="1464"/>
      <c r="M171" s="1464"/>
      <c r="N171" s="1464"/>
      <c r="O171" s="1464"/>
    </row>
    <row r="172" spans="1:15" ht="25" x14ac:dyDescent="0.3">
      <c r="A172" s="1464"/>
      <c r="B172" s="1464"/>
      <c r="C172" s="1464"/>
      <c r="D172" s="1464"/>
      <c r="E172" s="1464"/>
      <c r="F172" s="1464"/>
      <c r="G172" s="1464"/>
      <c r="H172" s="1464"/>
      <c r="I172" s="1464"/>
      <c r="J172" s="1464"/>
      <c r="K172" s="1464"/>
      <c r="L172" s="1464"/>
      <c r="M172" s="1464"/>
      <c r="N172" s="1464"/>
      <c r="O172" s="1464"/>
    </row>
    <row r="173" spans="1:15" ht="25" x14ac:dyDescent="0.3">
      <c r="A173" s="1464"/>
      <c r="B173" s="1464"/>
      <c r="C173" s="1464"/>
      <c r="D173" s="1464"/>
      <c r="E173" s="1464"/>
      <c r="F173" s="1464"/>
      <c r="G173" s="1464"/>
      <c r="H173" s="1464"/>
      <c r="I173" s="1464"/>
      <c r="J173" s="1464"/>
      <c r="K173" s="1464"/>
      <c r="L173" s="1464"/>
      <c r="M173" s="1464"/>
      <c r="N173" s="1464"/>
      <c r="O173" s="1464"/>
    </row>
    <row r="174" spans="1:15" ht="25" x14ac:dyDescent="0.3">
      <c r="A174" s="1464"/>
      <c r="B174" s="1464"/>
      <c r="C174" s="1464"/>
      <c r="D174" s="1464"/>
      <c r="E174" s="1464"/>
      <c r="F174" s="1464"/>
      <c r="G174" s="1464"/>
      <c r="H174" s="1464"/>
      <c r="I174" s="1464"/>
      <c r="J174" s="1464"/>
      <c r="K174" s="1464"/>
      <c r="L174" s="1464"/>
      <c r="M174" s="1464"/>
      <c r="N174" s="1464"/>
      <c r="O174" s="1464"/>
    </row>
    <row r="175" spans="1:15" ht="25" x14ac:dyDescent="0.3">
      <c r="A175" s="1464"/>
      <c r="B175" s="1464"/>
      <c r="C175" s="1464"/>
      <c r="D175" s="1464"/>
      <c r="E175" s="1464"/>
      <c r="F175" s="1464"/>
      <c r="G175" s="1464"/>
      <c r="H175" s="1464"/>
      <c r="I175" s="1464"/>
      <c r="J175" s="1464"/>
      <c r="K175" s="1464"/>
      <c r="L175" s="1464"/>
      <c r="M175" s="1464"/>
      <c r="N175" s="1464"/>
      <c r="O175" s="1464"/>
    </row>
    <row r="176" spans="1:15" ht="25" x14ac:dyDescent="0.3">
      <c r="A176" s="1464"/>
      <c r="B176" s="1464"/>
      <c r="C176" s="1464"/>
      <c r="D176" s="1464"/>
      <c r="E176" s="1464"/>
      <c r="F176" s="1464"/>
      <c r="G176" s="1464"/>
      <c r="H176" s="1464"/>
      <c r="I176" s="1464"/>
      <c r="J176" s="1464"/>
      <c r="K176" s="1464"/>
      <c r="L176" s="1464"/>
      <c r="M176" s="1464"/>
      <c r="N176" s="1464"/>
      <c r="O176" s="1464"/>
    </row>
    <row r="177" spans="1:15" ht="25" x14ac:dyDescent="0.3">
      <c r="A177" s="1464"/>
      <c r="B177" s="1464"/>
      <c r="C177" s="1464"/>
      <c r="D177" s="1464"/>
      <c r="E177" s="1464"/>
      <c r="F177" s="1464"/>
      <c r="G177" s="1464"/>
      <c r="H177" s="1464"/>
      <c r="I177" s="1464"/>
      <c r="J177" s="1464"/>
      <c r="K177" s="1464"/>
      <c r="L177" s="1464"/>
      <c r="M177" s="1464"/>
      <c r="N177" s="1464"/>
      <c r="O177" s="1464"/>
    </row>
    <row r="178" spans="1:15" ht="25" x14ac:dyDescent="0.3">
      <c r="A178" s="1464"/>
      <c r="B178" s="1464"/>
      <c r="C178" s="1464"/>
      <c r="D178" s="1464"/>
      <c r="E178" s="1464"/>
      <c r="F178" s="1464"/>
      <c r="G178" s="1464"/>
      <c r="H178" s="1464"/>
      <c r="I178" s="1464"/>
      <c r="J178" s="1464"/>
      <c r="K178" s="1464"/>
      <c r="L178" s="1464"/>
      <c r="M178" s="1464"/>
      <c r="N178" s="1464"/>
      <c r="O178" s="1464"/>
    </row>
    <row r="179" spans="1:15" ht="25" x14ac:dyDescent="0.3">
      <c r="A179" s="1464"/>
      <c r="B179" s="1464"/>
      <c r="C179" s="1464"/>
      <c r="D179" s="1464"/>
      <c r="E179" s="1464"/>
      <c r="F179" s="1464"/>
      <c r="G179" s="1464"/>
      <c r="H179" s="1464"/>
      <c r="I179" s="1464"/>
      <c r="J179" s="1464"/>
      <c r="K179" s="1464"/>
      <c r="L179" s="1464"/>
      <c r="M179" s="1464"/>
      <c r="N179" s="1464"/>
      <c r="O179" s="1464"/>
    </row>
    <row r="180" spans="1:15" ht="25" x14ac:dyDescent="0.3">
      <c r="A180" s="1464"/>
      <c r="B180" s="1464"/>
      <c r="C180" s="1464"/>
      <c r="D180" s="1464"/>
      <c r="E180" s="1464"/>
      <c r="F180" s="1464"/>
      <c r="G180" s="1464"/>
      <c r="H180" s="1464"/>
      <c r="I180" s="1464"/>
      <c r="J180" s="1464"/>
      <c r="K180" s="1464"/>
      <c r="L180" s="1464"/>
      <c r="M180" s="1464"/>
      <c r="N180" s="1464"/>
      <c r="O180" s="1464"/>
    </row>
    <row r="181" spans="1:15" ht="25" x14ac:dyDescent="0.3">
      <c r="A181" s="1464"/>
      <c r="B181" s="1464"/>
      <c r="C181" s="1464"/>
      <c r="D181" s="1464"/>
      <c r="E181" s="1464"/>
      <c r="F181" s="1464"/>
      <c r="G181" s="1464"/>
      <c r="H181" s="1464"/>
      <c r="I181" s="1464"/>
      <c r="J181" s="1464"/>
      <c r="K181" s="1464"/>
      <c r="L181" s="1464"/>
      <c r="M181" s="1464"/>
      <c r="N181" s="1464"/>
      <c r="O181" s="1464"/>
    </row>
    <row r="182" spans="1:15" x14ac:dyDescent="0.3">
      <c r="B182" s="45"/>
      <c r="C182" s="45"/>
      <c r="D182" s="45"/>
      <c r="E182" s="45"/>
      <c r="F182" s="45"/>
    </row>
    <row r="183" spans="1:15" x14ac:dyDescent="0.3">
      <c r="B183" s="45"/>
      <c r="C183" s="45"/>
      <c r="D183" s="45"/>
      <c r="E183" s="45"/>
      <c r="F183" s="45"/>
    </row>
    <row r="184" spans="1:15" x14ac:dyDescent="0.3">
      <c r="B184" s="45"/>
      <c r="C184" s="45"/>
      <c r="D184" s="45"/>
      <c r="E184" s="45"/>
      <c r="F184" s="45"/>
    </row>
    <row r="185" spans="1:15" x14ac:dyDescent="0.3">
      <c r="B185" s="45"/>
      <c r="C185" s="45"/>
      <c r="D185" s="45"/>
      <c r="E185" s="45"/>
      <c r="F185" s="45"/>
    </row>
    <row r="186" spans="1:15" x14ac:dyDescent="0.3">
      <c r="B186" s="45"/>
      <c r="C186" s="45"/>
      <c r="D186" s="45"/>
      <c r="E186" s="45"/>
      <c r="F186" s="45"/>
    </row>
    <row r="187" spans="1:15" x14ac:dyDescent="0.3">
      <c r="B187" s="45"/>
      <c r="C187" s="45"/>
      <c r="D187" s="45"/>
      <c r="E187" s="45"/>
      <c r="F187" s="45"/>
    </row>
    <row r="188" spans="1:15" x14ac:dyDescent="0.3">
      <c r="B188" s="45"/>
      <c r="C188" s="45"/>
      <c r="D188" s="45"/>
      <c r="E188" s="45"/>
      <c r="F188" s="45"/>
    </row>
    <row r="189" spans="1:15" x14ac:dyDescent="0.3">
      <c r="B189" s="45"/>
      <c r="C189" s="45"/>
      <c r="D189" s="45"/>
      <c r="E189" s="45"/>
      <c r="F189" s="45"/>
    </row>
    <row r="190" spans="1:15" x14ac:dyDescent="0.3">
      <c r="B190" s="45"/>
      <c r="C190" s="45"/>
      <c r="D190" s="45"/>
      <c r="E190" s="45"/>
      <c r="F190" s="45"/>
    </row>
    <row r="191" spans="1:15" x14ac:dyDescent="0.3">
      <c r="B191" s="45"/>
      <c r="C191" s="45"/>
      <c r="D191" s="45"/>
      <c r="E191" s="45"/>
      <c r="F191" s="45"/>
    </row>
    <row r="192" spans="1:15" x14ac:dyDescent="0.3">
      <c r="B192" s="45"/>
      <c r="C192" s="45"/>
      <c r="D192" s="45"/>
      <c r="E192" s="45"/>
      <c r="F192" s="45"/>
    </row>
    <row r="193" spans="2:6" x14ac:dyDescent="0.3">
      <c r="B193" s="45"/>
      <c r="C193" s="45"/>
      <c r="D193" s="45"/>
      <c r="E193" s="45"/>
      <c r="F193" s="45"/>
    </row>
    <row r="194" spans="2:6" x14ac:dyDescent="0.3">
      <c r="B194" s="45"/>
      <c r="C194" s="45"/>
      <c r="D194" s="45"/>
      <c r="E194" s="45"/>
      <c r="F194" s="45"/>
    </row>
    <row r="195" spans="2:6" x14ac:dyDescent="0.3">
      <c r="B195" s="45"/>
      <c r="C195" s="45"/>
      <c r="D195" s="45"/>
      <c r="E195" s="45"/>
      <c r="F195" s="45"/>
    </row>
    <row r="196" spans="2:6" x14ac:dyDescent="0.3">
      <c r="B196" s="45"/>
      <c r="C196" s="45"/>
      <c r="D196" s="45"/>
      <c r="E196" s="45"/>
      <c r="F196" s="45"/>
    </row>
    <row r="197" spans="2:6" x14ac:dyDescent="0.3">
      <c r="B197" s="45"/>
      <c r="C197" s="45"/>
      <c r="D197" s="45"/>
      <c r="E197" s="45"/>
      <c r="F197" s="45"/>
    </row>
    <row r="198" spans="2:6" x14ac:dyDescent="0.3">
      <c r="B198" s="45"/>
      <c r="C198" s="45"/>
      <c r="D198" s="45"/>
      <c r="E198" s="45"/>
      <c r="F198" s="45"/>
    </row>
    <row r="199" spans="2:6" x14ac:dyDescent="0.3">
      <c r="B199" s="45"/>
      <c r="C199" s="45"/>
      <c r="D199" s="45"/>
      <c r="E199" s="45"/>
      <c r="F199" s="45"/>
    </row>
    <row r="200" spans="2:6" x14ac:dyDescent="0.3">
      <c r="B200" s="45"/>
      <c r="C200" s="45"/>
      <c r="D200" s="45"/>
      <c r="E200" s="45"/>
      <c r="F200" s="45"/>
    </row>
    <row r="201" spans="2:6" x14ac:dyDescent="0.3">
      <c r="B201" s="45"/>
      <c r="C201" s="45"/>
      <c r="D201" s="45"/>
      <c r="E201" s="45"/>
      <c r="F201" s="45"/>
    </row>
    <row r="202" spans="2:6" x14ac:dyDescent="0.3">
      <c r="B202" s="45"/>
      <c r="C202" s="45"/>
      <c r="D202" s="45"/>
      <c r="E202" s="45"/>
      <c r="F202" s="45"/>
    </row>
    <row r="203" spans="2:6" x14ac:dyDescent="0.3">
      <c r="B203" s="45"/>
      <c r="C203" s="45"/>
      <c r="D203" s="45"/>
      <c r="E203" s="45"/>
      <c r="F203" s="45"/>
    </row>
    <row r="204" spans="2:6" x14ac:dyDescent="0.3">
      <c r="B204" s="45"/>
      <c r="C204" s="45"/>
      <c r="D204" s="45"/>
      <c r="E204" s="45"/>
      <c r="F204" s="45"/>
    </row>
    <row r="205" spans="2:6" x14ac:dyDescent="0.3">
      <c r="B205" s="45"/>
      <c r="C205" s="45"/>
      <c r="D205" s="45"/>
      <c r="E205" s="45"/>
      <c r="F205" s="45"/>
    </row>
    <row r="206" spans="2:6" x14ac:dyDescent="0.3">
      <c r="B206" s="45"/>
      <c r="C206" s="45"/>
      <c r="D206" s="45"/>
      <c r="E206" s="45"/>
      <c r="F206" s="45"/>
    </row>
    <row r="207" spans="2:6" x14ac:dyDescent="0.3">
      <c r="B207" s="45"/>
      <c r="C207" s="45"/>
      <c r="D207" s="45"/>
      <c r="E207" s="45"/>
      <c r="F207" s="45"/>
    </row>
    <row r="208" spans="2:6" x14ac:dyDescent="0.3">
      <c r="B208" s="45"/>
      <c r="C208" s="45"/>
      <c r="D208" s="45"/>
      <c r="E208" s="45"/>
      <c r="F208" s="45"/>
    </row>
    <row r="209" spans="2:6" x14ac:dyDescent="0.3">
      <c r="B209" s="45"/>
      <c r="C209" s="45"/>
      <c r="D209" s="45"/>
      <c r="E209" s="45"/>
      <c r="F209" s="45"/>
    </row>
    <row r="210" spans="2:6" x14ac:dyDescent="0.3">
      <c r="B210" s="45"/>
      <c r="C210" s="45"/>
      <c r="D210" s="45"/>
      <c r="E210" s="45"/>
      <c r="F210" s="45"/>
    </row>
    <row r="211" spans="2:6" x14ac:dyDescent="0.3">
      <c r="B211" s="45"/>
      <c r="C211" s="45"/>
      <c r="D211" s="45"/>
      <c r="E211" s="45"/>
      <c r="F211" s="45"/>
    </row>
    <row r="212" spans="2:6" x14ac:dyDescent="0.3">
      <c r="B212" s="45"/>
      <c r="C212" s="45"/>
      <c r="D212" s="45"/>
      <c r="E212" s="45"/>
      <c r="F212" s="45"/>
    </row>
    <row r="213" spans="2:6" x14ac:dyDescent="0.3">
      <c r="B213" s="45"/>
      <c r="C213" s="45"/>
      <c r="D213" s="45"/>
      <c r="E213" s="45"/>
      <c r="F213" s="45"/>
    </row>
    <row r="214" spans="2:6" x14ac:dyDescent="0.3">
      <c r="B214" s="45"/>
      <c r="C214" s="45"/>
      <c r="D214" s="45"/>
      <c r="E214" s="45"/>
      <c r="F214" s="45"/>
    </row>
    <row r="215" spans="2:6" x14ac:dyDescent="0.3">
      <c r="B215" s="45"/>
      <c r="C215" s="45"/>
      <c r="D215" s="45"/>
      <c r="E215" s="45"/>
      <c r="F215" s="45"/>
    </row>
    <row r="216" spans="2:6" x14ac:dyDescent="0.3">
      <c r="B216" s="45"/>
      <c r="C216" s="45"/>
      <c r="D216" s="45"/>
      <c r="E216" s="45"/>
      <c r="F216" s="45"/>
    </row>
    <row r="217" spans="2:6" x14ac:dyDescent="0.3">
      <c r="B217" s="45"/>
      <c r="C217" s="45"/>
      <c r="D217" s="45"/>
      <c r="E217" s="45"/>
      <c r="F217" s="45"/>
    </row>
    <row r="218" spans="2:6" x14ac:dyDescent="0.3">
      <c r="B218" s="45"/>
      <c r="C218" s="45"/>
      <c r="D218" s="45"/>
      <c r="E218" s="45"/>
      <c r="F218" s="45"/>
    </row>
    <row r="219" spans="2:6" x14ac:dyDescent="0.3">
      <c r="B219" s="45"/>
      <c r="C219" s="45"/>
      <c r="D219" s="45"/>
      <c r="E219" s="45"/>
      <c r="F219" s="45"/>
    </row>
    <row r="220" spans="2:6" x14ac:dyDescent="0.3">
      <c r="B220" s="45"/>
      <c r="C220" s="45"/>
      <c r="D220" s="45"/>
      <c r="E220" s="45"/>
      <c r="F220" s="45"/>
    </row>
    <row r="221" spans="2:6" x14ac:dyDescent="0.3">
      <c r="B221" s="45"/>
      <c r="C221" s="45"/>
      <c r="D221" s="45"/>
      <c r="E221" s="45"/>
      <c r="F221" s="45"/>
    </row>
    <row r="222" spans="2:6" x14ac:dyDescent="0.3">
      <c r="B222" s="45"/>
      <c r="C222" s="45"/>
      <c r="D222" s="45"/>
      <c r="E222" s="45"/>
      <c r="F222" s="45"/>
    </row>
    <row r="223" spans="2:6" x14ac:dyDescent="0.3">
      <c r="B223" s="45"/>
      <c r="C223" s="45"/>
      <c r="D223" s="45"/>
      <c r="E223" s="45"/>
      <c r="F223" s="45"/>
    </row>
    <row r="224" spans="2:6" x14ac:dyDescent="0.3">
      <c r="B224" s="45"/>
      <c r="C224" s="45"/>
      <c r="D224" s="45"/>
      <c r="E224" s="45"/>
      <c r="F224" s="45"/>
    </row>
    <row r="225" spans="2:6" x14ac:dyDescent="0.3">
      <c r="B225" s="45"/>
      <c r="C225" s="45"/>
      <c r="D225" s="45"/>
      <c r="E225" s="45"/>
      <c r="F225" s="45"/>
    </row>
    <row r="226" spans="2:6" x14ac:dyDescent="0.3">
      <c r="B226" s="46"/>
    </row>
  </sheetData>
  <mergeCells count="278">
    <mergeCell ref="R58:T58"/>
    <mergeCell ref="B62:B64"/>
    <mergeCell ref="E64:G64"/>
    <mergeCell ref="K12:M12"/>
    <mergeCell ref="N12:O12"/>
    <mergeCell ref="K13:M13"/>
    <mergeCell ref="N13:O13"/>
    <mergeCell ref="C12:D12"/>
    <mergeCell ref="E12:G12"/>
    <mergeCell ref="B36:B40"/>
    <mergeCell ref="E32:F32"/>
    <mergeCell ref="C16:G16"/>
    <mergeCell ref="I30:O30"/>
    <mergeCell ref="C31:G31"/>
    <mergeCell ref="E42:F42"/>
    <mergeCell ref="E43:F43"/>
    <mergeCell ref="C17:D17"/>
    <mergeCell ref="C18:D18"/>
    <mergeCell ref="C19:D19"/>
    <mergeCell ref="C20:D20"/>
    <mergeCell ref="C21:D21"/>
    <mergeCell ref="C14:M14"/>
    <mergeCell ref="C49:M49"/>
    <mergeCell ref="B29:B34"/>
    <mergeCell ref="C11:D11"/>
    <mergeCell ref="C13:D13"/>
    <mergeCell ref="C41:M41"/>
    <mergeCell ref="I29:O29"/>
    <mergeCell ref="C27:D27"/>
    <mergeCell ref="E36:F37"/>
    <mergeCell ref="G36:G37"/>
    <mergeCell ref="E13:F13"/>
    <mergeCell ref="P72:Q72"/>
    <mergeCell ref="N72:O72"/>
    <mergeCell ref="H42:I42"/>
    <mergeCell ref="H43:I43"/>
    <mergeCell ref="N27:O27"/>
    <mergeCell ref="N32:O35"/>
    <mergeCell ref="C15:G15"/>
    <mergeCell ref="E39:G39"/>
    <mergeCell ref="H65:K65"/>
    <mergeCell ref="E38:F38"/>
    <mergeCell ref="I24:O24"/>
    <mergeCell ref="I16:O16"/>
    <mergeCell ref="E27:F27"/>
    <mergeCell ref="C44:G44"/>
    <mergeCell ref="I63:J64"/>
    <mergeCell ref="C42:D42"/>
    <mergeCell ref="P61:Q61"/>
    <mergeCell ref="P58:Q58"/>
    <mergeCell ref="K11:O11"/>
    <mergeCell ref="K5:M5"/>
    <mergeCell ref="K6:M6"/>
    <mergeCell ref="K7:M7"/>
    <mergeCell ref="K8:M8"/>
    <mergeCell ref="K9:M9"/>
    <mergeCell ref="E9:G9"/>
    <mergeCell ref="E11:G11"/>
    <mergeCell ref="E7:F7"/>
    <mergeCell ref="E6:F6"/>
    <mergeCell ref="K10:M10"/>
    <mergeCell ref="I9:J9"/>
    <mergeCell ref="I10:J10"/>
    <mergeCell ref="I11:J11"/>
    <mergeCell ref="I8:J8"/>
    <mergeCell ref="E5:G5"/>
    <mergeCell ref="E8:G8"/>
    <mergeCell ref="I15:O15"/>
    <mergeCell ref="A45:A48"/>
    <mergeCell ref="C28:G28"/>
    <mergeCell ref="K48:O48"/>
    <mergeCell ref="A84:O84"/>
    <mergeCell ref="A85:O85"/>
    <mergeCell ref="A86:O86"/>
    <mergeCell ref="A87:O87"/>
    <mergeCell ref="A88:O88"/>
    <mergeCell ref="I51:O52"/>
    <mergeCell ref="G32:G33"/>
    <mergeCell ref="K42:M42"/>
    <mergeCell ref="N42:O42"/>
    <mergeCell ref="K43:M43"/>
    <mergeCell ref="N43:O43"/>
    <mergeCell ref="C36:D38"/>
    <mergeCell ref="C39:D39"/>
    <mergeCell ref="C32:D32"/>
    <mergeCell ref="C34:D34"/>
    <mergeCell ref="E34:G34"/>
    <mergeCell ref="F48:G48"/>
    <mergeCell ref="N47:O47"/>
    <mergeCell ref="I28:O28"/>
    <mergeCell ref="C40:E40"/>
    <mergeCell ref="C29:G30"/>
    <mergeCell ref="A89:O89"/>
    <mergeCell ref="C71:G71"/>
    <mergeCell ref="C50:G50"/>
    <mergeCell ref="C67:G67"/>
    <mergeCell ref="H67:M67"/>
    <mergeCell ref="N67:O71"/>
    <mergeCell ref="H68:M68"/>
    <mergeCell ref="C72:D72"/>
    <mergeCell ref="C66:G66"/>
    <mergeCell ref="H51:H62"/>
    <mergeCell ref="C61:E61"/>
    <mergeCell ref="E72:F72"/>
    <mergeCell ref="O63:O64"/>
    <mergeCell ref="K63:N64"/>
    <mergeCell ref="C52:G52"/>
    <mergeCell ref="H63:H64"/>
    <mergeCell ref="C63:D63"/>
    <mergeCell ref="C62:D62"/>
    <mergeCell ref="I53:O53"/>
    <mergeCell ref="F55:F56"/>
    <mergeCell ref="J72:L72"/>
    <mergeCell ref="M65:N65"/>
    <mergeCell ref="E62:G62"/>
    <mergeCell ref="C53:D53"/>
    <mergeCell ref="A90:O90"/>
    <mergeCell ref="B42:B43"/>
    <mergeCell ref="A73:O73"/>
    <mergeCell ref="A76:O76"/>
    <mergeCell ref="A77:O77"/>
    <mergeCell ref="A78:O78"/>
    <mergeCell ref="A79:O79"/>
    <mergeCell ref="A80:O80"/>
    <mergeCell ref="A81:O81"/>
    <mergeCell ref="A82:O82"/>
    <mergeCell ref="A83:O83"/>
    <mergeCell ref="A14:A44"/>
    <mergeCell ref="C70:G70"/>
    <mergeCell ref="C45:M45"/>
    <mergeCell ref="H44:O44"/>
    <mergeCell ref="A74:O74"/>
    <mergeCell ref="A75:O75"/>
    <mergeCell ref="A49:A71"/>
    <mergeCell ref="H69:M69"/>
    <mergeCell ref="H70:M70"/>
    <mergeCell ref="C65:G65"/>
    <mergeCell ref="C69:G69"/>
    <mergeCell ref="C68:G68"/>
    <mergeCell ref="H71:M71"/>
    <mergeCell ref="A91:O91"/>
    <mergeCell ref="A92:O92"/>
    <mergeCell ref="A93:O93"/>
    <mergeCell ref="A94:O94"/>
    <mergeCell ref="A95:O95"/>
    <mergeCell ref="A96:O96"/>
    <mergeCell ref="A97:O97"/>
    <mergeCell ref="A98:O98"/>
    <mergeCell ref="A99:O99"/>
    <mergeCell ref="A100:O100"/>
    <mergeCell ref="A101:O101"/>
    <mergeCell ref="A102:O102"/>
    <mergeCell ref="A103:O103"/>
    <mergeCell ref="A104:O104"/>
    <mergeCell ref="A105:O105"/>
    <mergeCell ref="A106:O106"/>
    <mergeCell ref="A107:O107"/>
    <mergeCell ref="A108:O108"/>
    <mergeCell ref="A109:O109"/>
    <mergeCell ref="A110:O110"/>
    <mergeCell ref="A111:O111"/>
    <mergeCell ref="A112:O112"/>
    <mergeCell ref="A113:O113"/>
    <mergeCell ref="A114:O114"/>
    <mergeCell ref="A115:O115"/>
    <mergeCell ref="A116:O116"/>
    <mergeCell ref="A117:O117"/>
    <mergeCell ref="A118:O118"/>
    <mergeCell ref="A119:O119"/>
    <mergeCell ref="A120:O120"/>
    <mergeCell ref="A121:O121"/>
    <mergeCell ref="A122:O122"/>
    <mergeCell ref="A123:O123"/>
    <mergeCell ref="A124:O124"/>
    <mergeCell ref="A125:O125"/>
    <mergeCell ref="A126:O126"/>
    <mergeCell ref="A139:O139"/>
    <mergeCell ref="A140:O140"/>
    <mergeCell ref="A141:O141"/>
    <mergeCell ref="A142:O142"/>
    <mergeCell ref="A143:O143"/>
    <mergeCell ref="A144:O144"/>
    <mergeCell ref="A127:O127"/>
    <mergeCell ref="A128:O128"/>
    <mergeCell ref="A129:O129"/>
    <mergeCell ref="A130:O130"/>
    <mergeCell ref="A131:O131"/>
    <mergeCell ref="A132:O132"/>
    <mergeCell ref="A133:O133"/>
    <mergeCell ref="A134:O134"/>
    <mergeCell ref="A135:O135"/>
    <mergeCell ref="A136:O136"/>
    <mergeCell ref="A137:O137"/>
    <mergeCell ref="A138:O138"/>
    <mergeCell ref="A164:O164"/>
    <mergeCell ref="A165:O165"/>
    <mergeCell ref="A166:O166"/>
    <mergeCell ref="A167:O167"/>
    <mergeCell ref="A168:O168"/>
    <mergeCell ref="A169:O169"/>
    <mergeCell ref="A170:O170"/>
    <mergeCell ref="A171:O171"/>
    <mergeCell ref="A181:O181"/>
    <mergeCell ref="A172:O172"/>
    <mergeCell ref="A173:O173"/>
    <mergeCell ref="A174:O174"/>
    <mergeCell ref="A175:O175"/>
    <mergeCell ref="A176:O176"/>
    <mergeCell ref="A177:O177"/>
    <mergeCell ref="A178:O178"/>
    <mergeCell ref="A179:O179"/>
    <mergeCell ref="A180:O180"/>
    <mergeCell ref="A163:O163"/>
    <mergeCell ref="A156:O156"/>
    <mergeCell ref="A157:O157"/>
    <mergeCell ref="A158:O158"/>
    <mergeCell ref="A159:O159"/>
    <mergeCell ref="A160:O160"/>
    <mergeCell ref="A161:O161"/>
    <mergeCell ref="A162:O162"/>
    <mergeCell ref="A145:O145"/>
    <mergeCell ref="A146:O146"/>
    <mergeCell ref="A147:O147"/>
    <mergeCell ref="A148:O148"/>
    <mergeCell ref="A149:O149"/>
    <mergeCell ref="A150:O150"/>
    <mergeCell ref="A151:O151"/>
    <mergeCell ref="A152:O152"/>
    <mergeCell ref="A153:O153"/>
    <mergeCell ref="A154:O154"/>
    <mergeCell ref="A155:O155"/>
    <mergeCell ref="D1:M1"/>
    <mergeCell ref="B2:C2"/>
    <mergeCell ref="B3:C3"/>
    <mergeCell ref="D2:I2"/>
    <mergeCell ref="D3:I3"/>
    <mergeCell ref="A1:C1"/>
    <mergeCell ref="O2:O3"/>
    <mergeCell ref="L2:M2"/>
    <mergeCell ref="L3:M3"/>
    <mergeCell ref="A2:A13"/>
    <mergeCell ref="I13:J13"/>
    <mergeCell ref="I12:J12"/>
    <mergeCell ref="C5:D5"/>
    <mergeCell ref="C6:D6"/>
    <mergeCell ref="C7:D7"/>
    <mergeCell ref="C8:D8"/>
    <mergeCell ref="C9:D9"/>
    <mergeCell ref="C4:I4"/>
    <mergeCell ref="E10:G10"/>
    <mergeCell ref="N9:O9"/>
    <mergeCell ref="C10:D10"/>
    <mergeCell ref="I5:J5"/>
    <mergeCell ref="I6:J6"/>
    <mergeCell ref="I7:J7"/>
    <mergeCell ref="B15:B25"/>
    <mergeCell ref="H15:H24"/>
    <mergeCell ref="H29:H37"/>
    <mergeCell ref="B51:B61"/>
    <mergeCell ref="H50:O50"/>
    <mergeCell ref="L17:L18"/>
    <mergeCell ref="L31:L32"/>
    <mergeCell ref="L55:L56"/>
    <mergeCell ref="M39:N39"/>
    <mergeCell ref="M40:N40"/>
    <mergeCell ref="I39:J39"/>
    <mergeCell ref="C22:D22"/>
    <mergeCell ref="C23:D23"/>
    <mergeCell ref="C24:D24"/>
    <mergeCell ref="E51:G51"/>
    <mergeCell ref="I25:J27"/>
    <mergeCell ref="H25:H27"/>
    <mergeCell ref="K25:K27"/>
    <mergeCell ref="M25:M27"/>
    <mergeCell ref="L46:O46"/>
    <mergeCell ref="C43:D43"/>
    <mergeCell ref="E53:G53"/>
    <mergeCell ref="C25:D25"/>
  </mergeCells>
  <conditionalFormatting sqref="A1">
    <cfRule type="iconSet" priority="25">
      <iconSet iconSet="5Quarters" showValue="0">
        <cfvo type="percent" val="0"/>
        <cfvo type="num" val="0.75"/>
        <cfvo type="num" val="1.5"/>
        <cfvo type="num" val="2.25"/>
        <cfvo type="num" val="2.75"/>
      </iconSet>
    </cfRule>
  </conditionalFormatting>
  <conditionalFormatting sqref="O66">
    <cfRule type="iconSet" priority="4">
      <iconSet iconSet="5Quarters">
        <cfvo type="percent" val="0"/>
        <cfvo type="num" val="0.75"/>
        <cfvo type="num" val="1.5"/>
        <cfvo type="num" val="2.25"/>
        <cfvo type="num" val="2.75"/>
      </iconSet>
    </cfRule>
  </conditionalFormatting>
  <conditionalFormatting sqref="N1">
    <cfRule type="iconSet" priority="3">
      <iconSet iconSet="5Quarters" showValue="0">
        <cfvo type="percent" val="0"/>
        <cfvo type="num" val="0.75"/>
        <cfvo type="num" val="1.5"/>
        <cfvo type="num" val="2.25"/>
        <cfvo type="num" val="2.75"/>
      </iconSet>
    </cfRule>
  </conditionalFormatting>
  <conditionalFormatting sqref="O1">
    <cfRule type="iconSet" priority="1">
      <iconSet iconSet="5Quarters" showValue="0">
        <cfvo type="percent" val="0"/>
        <cfvo type="num" val="0.75"/>
        <cfvo type="num" val="1.5"/>
        <cfvo type="num" val="2.25"/>
        <cfvo type="num" val="2.75"/>
      </iconSet>
    </cfRule>
  </conditionalFormatting>
  <dataValidations disablePrompts="1" count="3">
    <dataValidation type="list" allowBlank="1" showInputMessage="1" showErrorMessage="1" sqref="M82:N82" xr:uid="{A5989C37-157C-4EFA-BA65-975052652687}">
      <formula1>#REF!</formula1>
    </dataValidation>
    <dataValidation showDropDown="1" showInputMessage="1" showErrorMessage="1" sqref="E8:G8" xr:uid="{18BB8C4D-0F2E-4098-BC39-B84CD832611C}"/>
    <dataValidation type="list" allowBlank="1" showInputMessage="1" showErrorMessage="1" sqref="G80" xr:uid="{6CD50508-6E03-4A20-93A9-B75FBB1E78CC}">
      <formula1>#REF!</formula1>
    </dataValidation>
  </dataValidations>
  <pageMargins left="0.47244094488188981" right="0.52873563218390807" top="0.47244094488188981" bottom="0.53385416666666663" header="0.31496062992125984" footer="0.31496062992125984"/>
  <pageSetup paperSize="9" orientation="portrait" horizontalDpi="1200" verticalDpi="1200" r:id="rId1"/>
  <headerFooter>
    <oddHeader xml:space="preserve">&amp;L&amp;"-,Fett" </oddHeader>
    <oddFooter>&amp;L&amp;"Arial,Standard"&amp;8&amp;K01+028Februar 2023 / Copyright: DGNB &amp;C&amp;"Arial,Standard"&amp;8&amp;K01+028Seite 1 / X&amp;R&amp;"Arial,Standard"&amp;8&amp;K01+028* = Pflichtinformation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4" r:id="rId4" name="Check Box 10">
              <controlPr defaultSize="0" autoFill="0" autoLine="0" autoPict="0">
                <anchor moveWithCells="1">
                  <from>
                    <xdr:col>3</xdr:col>
                    <xdr:colOff>12700</xdr:colOff>
                    <xdr:row>71</xdr:row>
                    <xdr:rowOff>6350</xdr:rowOff>
                  </from>
                  <to>
                    <xdr:col>3</xdr:col>
                    <xdr:colOff>317500</xdr:colOff>
                    <xdr:row>71</xdr:row>
                    <xdr:rowOff>165100</xdr:rowOff>
                  </to>
                </anchor>
              </controlPr>
            </control>
          </mc:Choice>
        </mc:AlternateContent>
        <mc:AlternateContent xmlns:mc="http://schemas.openxmlformats.org/markup-compatibility/2006">
          <mc:Choice Requires="x14">
            <control shapeId="1035" r:id="rId5" name="Check Box 11">
              <controlPr defaultSize="0" autoFill="0" autoLine="0" autoPict="0">
                <anchor moveWithCells="1">
                  <from>
                    <xdr:col>6</xdr:col>
                    <xdr:colOff>0</xdr:colOff>
                    <xdr:row>71</xdr:row>
                    <xdr:rowOff>6350</xdr:rowOff>
                  </from>
                  <to>
                    <xdr:col>6</xdr:col>
                    <xdr:colOff>336550</xdr:colOff>
                    <xdr:row>71</xdr:row>
                    <xdr:rowOff>158750</xdr:rowOff>
                  </to>
                </anchor>
              </controlPr>
            </control>
          </mc:Choice>
        </mc:AlternateContent>
        <mc:AlternateContent xmlns:mc="http://schemas.openxmlformats.org/markup-compatibility/2006">
          <mc:Choice Requires="x14">
            <control shapeId="1036" r:id="rId6" name="Check Box 12">
              <controlPr defaultSize="0" autoFill="0" autoLine="0" autoPict="0">
                <anchor moveWithCells="1">
                  <from>
                    <xdr:col>7</xdr:col>
                    <xdr:colOff>0</xdr:colOff>
                    <xdr:row>71</xdr:row>
                    <xdr:rowOff>25400</xdr:rowOff>
                  </from>
                  <to>
                    <xdr:col>8</xdr:col>
                    <xdr:colOff>101600</xdr:colOff>
                    <xdr:row>71</xdr:row>
                    <xdr:rowOff>177800</xdr:rowOff>
                  </to>
                </anchor>
              </controlPr>
            </control>
          </mc:Choice>
        </mc:AlternateContent>
        <mc:AlternateContent xmlns:mc="http://schemas.openxmlformats.org/markup-compatibility/2006">
          <mc:Choice Requires="x14">
            <control shapeId="1037" r:id="rId7" name="Check Box 13">
              <controlPr defaultSize="0" autoFill="0" autoLine="0" autoPict="0">
                <anchor moveWithCells="1">
                  <from>
                    <xdr:col>8</xdr:col>
                    <xdr:colOff>787400</xdr:colOff>
                    <xdr:row>71</xdr:row>
                    <xdr:rowOff>6350</xdr:rowOff>
                  </from>
                  <to>
                    <xdr:col>9</xdr:col>
                    <xdr:colOff>254000</xdr:colOff>
                    <xdr:row>71</xdr:row>
                    <xdr:rowOff>158750</xdr:rowOff>
                  </to>
                </anchor>
              </controlPr>
            </control>
          </mc:Choice>
        </mc:AlternateContent>
        <mc:AlternateContent xmlns:mc="http://schemas.openxmlformats.org/markup-compatibility/2006">
          <mc:Choice Requires="x14">
            <control shapeId="1038" r:id="rId8" name="Check Box 14">
              <controlPr defaultSize="0" autoFill="0" autoLine="0" autoPict="0">
                <anchor moveWithCells="1">
                  <from>
                    <xdr:col>12</xdr:col>
                    <xdr:colOff>6350</xdr:colOff>
                    <xdr:row>70</xdr:row>
                    <xdr:rowOff>114300</xdr:rowOff>
                  </from>
                  <to>
                    <xdr:col>13</xdr:col>
                    <xdr:colOff>101600</xdr:colOff>
                    <xdr:row>71</xdr:row>
                    <xdr:rowOff>177800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8BCA2807-60EA-4C6B-A58D-05092AF02E39}">
          <x14:formula1>
            <xm:f>'A1-Drop-Down'!$D$3:$D$5</xm:f>
          </x14:formula1>
          <xm:sqref>G82</xm:sqref>
        </x14:dataValidation>
        <x14:dataValidation type="list" allowBlank="1" showInputMessage="1" showErrorMessage="1" xr:uid="{A61E203A-75CD-4880-98A4-AA23E94FBE4A}">
          <x14:formula1>
            <xm:f>'A1-Drop-Down'!#REF!</xm:f>
          </x14:formula1>
          <xm:sqref>G83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8A007-D6CB-44A3-A086-4FA3BCB5B38B}">
  <dimension ref="A1:Q215"/>
  <sheetViews>
    <sheetView view="pageLayout" zoomScale="40" zoomScaleNormal="100" zoomScalePageLayoutView="40" workbookViewId="0">
      <selection activeCell="S33" sqref="S33"/>
    </sheetView>
  </sheetViews>
  <sheetFormatPr baseColWidth="10" defaultColWidth="10.6640625" defaultRowHeight="14" x14ac:dyDescent="0.3"/>
  <cols>
    <col min="1" max="1" width="2.4140625" customWidth="1"/>
    <col min="2" max="2" width="3.1640625" style="26" customWidth="1"/>
    <col min="3" max="3" width="7.58203125" style="56" customWidth="1"/>
    <col min="4" max="4" width="8.4140625" style="56" customWidth="1"/>
    <col min="5" max="5" width="2.5" style="56" customWidth="1"/>
    <col min="6" max="6" width="4.4140625" style="56" customWidth="1"/>
    <col min="7" max="7" width="13.4140625" customWidth="1"/>
    <col min="8" max="8" width="2.9140625" customWidth="1"/>
    <col min="9" max="9" width="10.1640625" style="24" customWidth="1"/>
    <col min="10" max="10" width="10.4140625" style="24" customWidth="1"/>
    <col min="11" max="11" width="2.08203125" style="24" customWidth="1"/>
    <col min="12" max="12" width="4.1640625" style="24" customWidth="1"/>
    <col min="13" max="13" width="4" style="24" customWidth="1"/>
    <col min="14" max="14" width="6.6640625" style="24" customWidth="1"/>
    <col min="15" max="15" width="3.6640625" customWidth="1"/>
  </cols>
  <sheetData>
    <row r="1" spans="1:16" ht="42.5" customHeight="1" thickBot="1" x14ac:dyDescent="0.35">
      <c r="A1" s="1328"/>
      <c r="B1" s="1329"/>
      <c r="C1" s="1330"/>
      <c r="D1" s="2030" t="s">
        <v>173</v>
      </c>
      <c r="E1" s="2030"/>
      <c r="F1" s="2030"/>
      <c r="G1" s="2030"/>
      <c r="H1" s="2030"/>
      <c r="I1" s="2030"/>
      <c r="J1" s="2030"/>
      <c r="K1" s="2030"/>
      <c r="L1" s="2030"/>
      <c r="M1" s="2030"/>
      <c r="N1" s="396" t="s">
        <v>449</v>
      </c>
      <c r="O1" s="517"/>
    </row>
    <row r="2" spans="1:16" ht="14" customHeight="1" x14ac:dyDescent="0.3">
      <c r="A2" s="2031" t="s">
        <v>151</v>
      </c>
      <c r="B2" s="2034" t="s">
        <v>106</v>
      </c>
      <c r="C2" s="2035"/>
      <c r="D2" s="2036" t="str">
        <f>'0-Eingabewerte'!F13</f>
        <v>Projektbezeichnung</v>
      </c>
      <c r="E2" s="2036"/>
      <c r="F2" s="2036"/>
      <c r="G2" s="2036"/>
      <c r="H2" s="2036"/>
      <c r="I2" s="2036"/>
      <c r="J2" s="423"/>
      <c r="K2" s="481"/>
      <c r="L2" s="2037" t="str">
        <f>'0-Eingabewerte'!D15</f>
        <v>PASS-ID</v>
      </c>
      <c r="M2" s="2037"/>
      <c r="N2" s="413" t="str">
        <f>'0-Eingabewerte'!F15</f>
        <v>GUID</v>
      </c>
      <c r="O2" s="2039" t="s">
        <v>442</v>
      </c>
    </row>
    <row r="3" spans="1:16" ht="14.25" customHeight="1" x14ac:dyDescent="0.3">
      <c r="A3" s="2032"/>
      <c r="B3" s="2041" t="s">
        <v>129</v>
      </c>
      <c r="C3" s="2042"/>
      <c r="D3" s="2043" t="str">
        <f>'0-Eingabewerte'!F14</f>
        <v>Erstausstellung / Name / Kontaktdaten</v>
      </c>
      <c r="E3" s="2043"/>
      <c r="F3" s="2043"/>
      <c r="G3" s="2043"/>
      <c r="H3" s="2043"/>
      <c r="I3" s="2043"/>
      <c r="J3" s="414"/>
      <c r="K3" s="482"/>
      <c r="L3" s="2044" t="str">
        <f>'0-Eingabewerte'!D16</f>
        <v>VERSION</v>
      </c>
      <c r="M3" s="2044"/>
      <c r="N3" s="415" t="str">
        <f>'0-Eingabewerte'!F16</f>
        <v>-001</v>
      </c>
      <c r="O3" s="2040"/>
    </row>
    <row r="4" spans="1:16" ht="28.25" customHeight="1" x14ac:dyDescent="0.3">
      <c r="A4" s="2032"/>
      <c r="B4" s="62"/>
      <c r="C4" s="2045" t="str">
        <f>'0-Eingabewerte'!D19</f>
        <v>Gebäudeinformationen und Gebäudemassen</v>
      </c>
      <c r="D4" s="2045"/>
      <c r="E4" s="2045"/>
      <c r="F4" s="2045"/>
      <c r="G4" s="2045"/>
      <c r="H4" s="2045"/>
      <c r="I4" s="2045"/>
      <c r="J4" s="398"/>
      <c r="K4" s="77"/>
      <c r="L4" s="77"/>
      <c r="M4" s="63"/>
      <c r="N4" s="63"/>
      <c r="O4" s="363">
        <f>'0-Eingabewerte'!J19</f>
        <v>2.5</v>
      </c>
    </row>
    <row r="5" spans="1:16" ht="14.15" customHeight="1" x14ac:dyDescent="0.3">
      <c r="A5" s="2032"/>
      <c r="B5" s="58">
        <f>'0-Eingabewerte'!B20</f>
        <v>1</v>
      </c>
      <c r="C5" s="1346" t="str">
        <f>'0-Eingabewerte'!D20</f>
        <v xml:space="preserve">Standort </v>
      </c>
      <c r="D5" s="1347"/>
      <c r="E5" s="1844" t="str">
        <f>'0-Eingabewerte'!F20</f>
        <v>Adresse / GIS / Flurstück</v>
      </c>
      <c r="F5" s="1844"/>
      <c r="G5" s="1845"/>
      <c r="H5" s="58">
        <f>'0-Eingabewerte'!B28</f>
        <v>9</v>
      </c>
      <c r="I5" s="1346" t="str">
        <f>'0-Eingabewerte'!D28</f>
        <v>Gesamtmasse des Gebäudes [t]</v>
      </c>
      <c r="J5" s="1347"/>
      <c r="K5" s="2038">
        <f>'0-Eingabewerte'!F28</f>
        <v>1234</v>
      </c>
      <c r="L5" s="2038"/>
      <c r="M5" s="2038"/>
      <c r="N5" s="438"/>
      <c r="O5" s="437" t="str">
        <f>'0-Eingabewerte'!G28</f>
        <v>[t]</v>
      </c>
    </row>
    <row r="6" spans="1:16" ht="14.15" customHeight="1" x14ac:dyDescent="0.3">
      <c r="A6" s="2032"/>
      <c r="B6" s="58">
        <f>'0-Eingabewerte'!B21</f>
        <v>2</v>
      </c>
      <c r="C6" s="1346" t="str">
        <f>'0-Eingabewerte'!D21</f>
        <v>Baujahr (Fertigstellung)</v>
      </c>
      <c r="D6" s="1347"/>
      <c r="E6" s="1383">
        <f>'0-Eingabewerte'!F21</f>
        <v>2000</v>
      </c>
      <c r="F6" s="1383"/>
      <c r="G6" s="367"/>
      <c r="H6" s="58">
        <f>'0-Eingabewerte'!B29</f>
        <v>10</v>
      </c>
      <c r="I6" s="1346" t="str">
        <f>'0-Eingabewerte'!D29</f>
        <v>BGF [m²]</v>
      </c>
      <c r="J6" s="1347"/>
      <c r="K6" s="2038">
        <f>'0-Eingabewerte'!F29</f>
        <v>567</v>
      </c>
      <c r="L6" s="2038"/>
      <c r="M6" s="2038"/>
      <c r="N6" s="438"/>
      <c r="O6" s="437" t="str">
        <f>'0-Eingabewerte'!G29</f>
        <v>[m²]</v>
      </c>
    </row>
    <row r="7" spans="1:16" ht="14.15" customHeight="1" x14ac:dyDescent="0.3">
      <c r="A7" s="2032"/>
      <c r="B7" s="58">
        <f>'0-Eingabewerte'!B22</f>
        <v>3</v>
      </c>
      <c r="C7" s="1346" t="str">
        <f>'0-Eingabewerte'!D22</f>
        <v>Baugenehmigung</v>
      </c>
      <c r="D7" s="1347"/>
      <c r="E7" s="1383">
        <f>'0-Eingabewerte'!F22</f>
        <v>36526</v>
      </c>
      <c r="F7" s="1383"/>
      <c r="G7" s="437" t="str">
        <f>'0-Eingabewerte'!G22</f>
        <v>[TT.MM.JJJJ]</v>
      </c>
      <c r="H7" s="58">
        <f>'0-Eingabewerte'!B30</f>
        <v>11</v>
      </c>
      <c r="I7" s="1346" t="str">
        <f>'0-Eingabewerte'!D30</f>
        <v>NRF [m²]</v>
      </c>
      <c r="J7" s="1347"/>
      <c r="K7" s="2038">
        <f>'0-Eingabewerte'!F30</f>
        <v>456</v>
      </c>
      <c r="L7" s="2038"/>
      <c r="M7" s="2038"/>
      <c r="N7" s="438"/>
      <c r="O7" s="437" t="str">
        <f>'0-Eingabewerte'!G30</f>
        <v>[m²]</v>
      </c>
    </row>
    <row r="8" spans="1:16" ht="14.15" customHeight="1" x14ac:dyDescent="0.3">
      <c r="A8" s="2032"/>
      <c r="B8" s="58">
        <f>'0-Eingabewerte'!B23</f>
        <v>4</v>
      </c>
      <c r="C8" s="1346" t="str">
        <f>'0-Eingabewerte'!D23</f>
        <v>Bauweise</v>
      </c>
      <c r="D8" s="1347"/>
      <c r="E8" s="1383" t="str">
        <f>'0-Eingabewerte'!F23</f>
        <v>Holz-Stahlbeton-Hybridbau</v>
      </c>
      <c r="F8" s="1383"/>
      <c r="G8" s="1780"/>
      <c r="H8" s="58">
        <f>'0-Eingabewerte'!B31</f>
        <v>12</v>
      </c>
      <c r="I8" s="1346" t="str">
        <f>'0-Eingabewerte'!D31</f>
        <v>Flächengewichtete Masse [t/m²NRF]</v>
      </c>
      <c r="J8" s="1347"/>
      <c r="K8" s="2038">
        <f>'0-Eingabewerte'!F31</f>
        <v>2.7</v>
      </c>
      <c r="L8" s="2038"/>
      <c r="M8" s="2038"/>
      <c r="N8" s="438"/>
      <c r="O8" s="437" t="str">
        <f>'0-Eingabewerte'!G31</f>
        <v>[t/m² NRF]</v>
      </c>
    </row>
    <row r="9" spans="1:16" ht="14.15" customHeight="1" x14ac:dyDescent="0.3">
      <c r="A9" s="2032"/>
      <c r="B9" s="58">
        <f>'0-Eingabewerte'!B24</f>
        <v>5</v>
      </c>
      <c r="C9" s="1346" t="str">
        <f>'0-Eingabewerte'!D24</f>
        <v>Typ / Anlass</v>
      </c>
      <c r="D9" s="1347"/>
      <c r="E9" s="1761" t="str">
        <f>'0-Eingabewerte'!F24</f>
        <v>Bestandserhalt (Sanierung)</v>
      </c>
      <c r="F9" s="1761"/>
      <c r="G9" s="1762"/>
      <c r="H9" s="58">
        <f>'0-Eingabewerte'!B32</f>
        <v>13</v>
      </c>
      <c r="I9" s="1346" t="str">
        <f>'0-Eingabewerte'!D33</f>
        <v>Umfang dokumentierter Massen [%]</v>
      </c>
      <c r="J9" s="1347"/>
      <c r="K9" s="1844">
        <f>'0-Eingabewerte'!F33</f>
        <v>95</v>
      </c>
      <c r="L9" s="1844"/>
      <c r="M9" s="1844"/>
      <c r="N9" s="2046" t="str">
        <f>'0-Eingabewerte'!G33</f>
        <v>[Massen-%]</v>
      </c>
      <c r="O9" s="2046"/>
    </row>
    <row r="10" spans="1:16" s="57" customFormat="1" ht="14.15" customHeight="1" x14ac:dyDescent="0.3">
      <c r="A10" s="2032"/>
      <c r="B10" s="58">
        <f>'0-Eingabewerte'!B25</f>
        <v>6</v>
      </c>
      <c r="C10" s="1346" t="str">
        <f>'0-Eingabewerte'!D25</f>
        <v>Kategorie</v>
      </c>
      <c r="D10" s="1347"/>
      <c r="E10" s="1761" t="str">
        <f>'0-Eingabewerte'!F25</f>
        <v>Wohngebäude</v>
      </c>
      <c r="F10" s="1761"/>
      <c r="G10" s="1762"/>
      <c r="H10" s="58">
        <f>'0-Eingabewerte'!B35</f>
        <v>15</v>
      </c>
      <c r="I10" s="1346" t="str">
        <f>'0-Eingabewerte'!D35</f>
        <v>Nutzeinheit</v>
      </c>
      <c r="J10" s="1347"/>
      <c r="K10" s="2047" t="str">
        <f>'0-Eingabewerte'!F35</f>
        <v>Bewohner</v>
      </c>
      <c r="L10" s="1844"/>
      <c r="M10" s="1844"/>
      <c r="N10" s="399"/>
      <c r="O10" s="437" t="str">
        <f>'0-Eingabewerte'!G35</f>
        <v>[BE]</v>
      </c>
      <c r="P10" s="437"/>
    </row>
    <row r="11" spans="1:16" s="57" customFormat="1" ht="14.15" customHeight="1" x14ac:dyDescent="0.3">
      <c r="A11" s="2032"/>
      <c r="B11" s="58">
        <f>'0-Eingabewerte'!B26</f>
        <v>7</v>
      </c>
      <c r="C11" s="1346" t="str">
        <f>'0-Eingabewerte'!D26</f>
        <v>Beschreibung</v>
      </c>
      <c r="D11" s="1347"/>
      <c r="E11" s="1761" t="str">
        <f>'0-Eingabewerte'!F26</f>
        <v>Keller (vollunterkellert)</v>
      </c>
      <c r="F11" s="1761"/>
      <c r="G11" s="1762"/>
      <c r="H11" s="58">
        <f>'0-Eingabewerte'!B36</f>
        <v>16</v>
      </c>
      <c r="I11" s="1346" t="str">
        <f>'0-Eingabewerte'!D36</f>
        <v xml:space="preserve">Datenbasis / Datenbank </v>
      </c>
      <c r="J11" s="1347"/>
      <c r="K11" s="2048" t="str">
        <f>'0-Eingabewerte'!G36</f>
        <v>Bauteilebene: Digitales Modell (.ifc)</v>
      </c>
      <c r="L11" s="2048"/>
      <c r="M11" s="2048"/>
      <c r="N11" s="2048"/>
      <c r="O11" s="2048"/>
    </row>
    <row r="12" spans="1:16" s="57" customFormat="1" ht="14.15" customHeight="1" x14ac:dyDescent="0.3">
      <c r="A12" s="2032"/>
      <c r="B12" s="58">
        <f>'0-Eingabewerte'!B27</f>
        <v>8</v>
      </c>
      <c r="C12" s="1360" t="str">
        <f>'0-Eingabewerte'!D27</f>
        <v>Systemgrenze (KG)</v>
      </c>
      <c r="D12" s="1361"/>
      <c r="E12" s="1761" t="str">
        <f>'0-Eingabewerte'!F27</f>
        <v>KG300, KG400, KG500</v>
      </c>
      <c r="F12" s="1761"/>
      <c r="G12" s="1762"/>
      <c r="H12" s="306">
        <f>'0-Eingabewerte'!B37</f>
        <v>17</v>
      </c>
      <c r="I12" s="1360" t="str">
        <f>'0-Eingabewerte'!D37</f>
        <v>Bauteil-Einbauort zuordenbar</v>
      </c>
      <c r="J12" s="1361"/>
      <c r="K12" s="2049" t="str">
        <f>'0-Eingabewerte'!F37</f>
        <v>ja, modellbasiert</v>
      </c>
      <c r="L12" s="2038"/>
      <c r="M12" s="2038"/>
      <c r="N12" s="1360"/>
      <c r="O12" s="1361"/>
    </row>
    <row r="13" spans="1:16" s="57" customFormat="1" ht="14.15" customHeight="1" x14ac:dyDescent="0.3">
      <c r="A13" s="2033"/>
      <c r="B13" s="58">
        <f>'0-Eingabewerte'!B45</f>
        <v>19</v>
      </c>
      <c r="C13" s="1346" t="str">
        <f>'0-Eingabewerte'!D45</f>
        <v>Restnutzungsdauer [a]</v>
      </c>
      <c r="D13" s="1347"/>
      <c r="E13" s="2050">
        <f>'0-Eingabewerte'!F45</f>
        <v>50</v>
      </c>
      <c r="F13" s="2050"/>
      <c r="G13" s="367"/>
      <c r="H13" s="306">
        <f>'0-Eingabewerte'!B38</f>
        <v>18</v>
      </c>
      <c r="I13" s="1360" t="str">
        <f>'0-Eingabewerte'!D38</f>
        <v>Bauteilbezogene Auswertung möglich</v>
      </c>
      <c r="J13" s="1361"/>
      <c r="K13" s="2049" t="str">
        <f>'0-Eingabewerte'!F38</f>
        <v>ja, modellbasiert</v>
      </c>
      <c r="L13" s="2038"/>
      <c r="M13" s="2038"/>
      <c r="N13" s="1360"/>
      <c r="O13" s="1361"/>
    </row>
    <row r="14" spans="1:16" s="25" customFormat="1" ht="28.25" customHeight="1" x14ac:dyDescent="0.3">
      <c r="A14" s="2147" t="s">
        <v>143</v>
      </c>
      <c r="B14" s="64"/>
      <c r="C14" s="2045" t="str">
        <f>'0-Eingabewerte'!D47</f>
        <v xml:space="preserve">Materialität, Materialherkunft und Bau- und Abbruchabfälle </v>
      </c>
      <c r="D14" s="2045"/>
      <c r="E14" s="2045"/>
      <c r="F14" s="2045"/>
      <c r="G14" s="2045"/>
      <c r="H14" s="2045"/>
      <c r="I14" s="2045"/>
      <c r="J14" s="2045"/>
      <c r="K14" s="2045"/>
      <c r="L14" s="2045"/>
      <c r="M14" s="2045"/>
      <c r="N14" s="77"/>
      <c r="O14" s="363">
        <f>'0-Eingabewerte'!J47</f>
        <v>1.8611111111111112</v>
      </c>
    </row>
    <row r="15" spans="1:16" ht="18.649999999999999" customHeight="1" x14ac:dyDescent="0.3">
      <c r="A15" s="2148"/>
      <c r="B15" s="58">
        <f>'0-Eingabewerte'!B48</f>
        <v>20</v>
      </c>
      <c r="C15" s="1551" t="str">
        <f>'0-Eingabewerte'!D48</f>
        <v>Materialität des Bauwerks</v>
      </c>
      <c r="D15" s="1552"/>
      <c r="E15" s="1552"/>
      <c r="F15" s="1552"/>
      <c r="G15" s="1553"/>
      <c r="H15" s="306">
        <f>'0-Eingabewerte'!B70</f>
        <v>28</v>
      </c>
      <c r="I15" s="1551" t="str">
        <f>'0-Eingabewerte'!D70</f>
        <v>Materialherkunft - Umgesetzte Kreislaufführung</v>
      </c>
      <c r="J15" s="1552"/>
      <c r="K15" s="1552"/>
      <c r="L15" s="1552"/>
      <c r="M15" s="1552"/>
      <c r="N15" s="1552"/>
      <c r="O15" s="1552"/>
    </row>
    <row r="16" spans="1:16" ht="6" customHeight="1" x14ac:dyDescent="0.3">
      <c r="A16" s="2148"/>
      <c r="B16" s="319"/>
      <c r="C16" s="1375"/>
      <c r="D16" s="1376"/>
      <c r="E16" s="1376"/>
      <c r="F16" s="1376"/>
      <c r="G16" s="1376"/>
      <c r="H16" s="537"/>
      <c r="I16" s="1375"/>
      <c r="J16" s="1376"/>
      <c r="K16" s="1376"/>
      <c r="L16" s="1376"/>
      <c r="M16" s="1376"/>
      <c r="N16" s="1376"/>
      <c r="O16" s="1376"/>
    </row>
    <row r="17" spans="1:15" ht="7.65" customHeight="1" x14ac:dyDescent="0.3">
      <c r="A17" s="2148"/>
      <c r="B17" s="319"/>
      <c r="C17" s="2058" t="str">
        <f>'0-Quoten'!C7</f>
        <v>Holz und Holzwerkstoffe</v>
      </c>
      <c r="D17" s="2059"/>
      <c r="E17" s="530">
        <f>'0-Quoten'!G7</f>
        <v>20</v>
      </c>
      <c r="F17" s="331"/>
      <c r="G17" s="327"/>
      <c r="H17" s="537"/>
      <c r="I17" s="365" t="str">
        <f>'0-Quoten'!C37</f>
        <v>Vermeidung</v>
      </c>
      <c r="J17" s="365"/>
      <c r="K17" s="530">
        <f>'0-Quoten'!E37</f>
        <v>5</v>
      </c>
      <c r="L17" s="1396">
        <f>'0-Quoten'!E43</f>
        <v>75</v>
      </c>
      <c r="M17" s="365"/>
      <c r="N17" s="364"/>
      <c r="O17" s="67"/>
    </row>
    <row r="18" spans="1:15" ht="7.65" customHeight="1" x14ac:dyDescent="0.3">
      <c r="A18" s="2148"/>
      <c r="B18" s="319"/>
      <c r="C18" s="2058" t="str">
        <f>'0-Quoten'!C9</f>
        <v>Kunststoffe</v>
      </c>
      <c r="D18" s="2059"/>
      <c r="E18" s="522">
        <f>'0-Quoten'!G9</f>
        <v>12</v>
      </c>
      <c r="F18" s="365"/>
      <c r="G18" s="320"/>
      <c r="H18" s="537"/>
      <c r="I18" s="365" t="str">
        <f>'0-Quoten'!C38</f>
        <v xml:space="preserve">Wiederverwendet </v>
      </c>
      <c r="J18" s="365"/>
      <c r="K18" s="522">
        <f>'0-Quoten'!E38</f>
        <v>5</v>
      </c>
      <c r="L18" s="1396"/>
      <c r="M18" s="365"/>
      <c r="N18" s="365"/>
      <c r="O18" s="67"/>
    </row>
    <row r="19" spans="1:15" ht="7.65" customHeight="1" x14ac:dyDescent="0.3">
      <c r="A19" s="2148"/>
      <c r="B19" s="319"/>
      <c r="C19" s="2058" t="str">
        <f>'0-Quoten'!C13</f>
        <v xml:space="preserve">Bituminöse Mischungen </v>
      </c>
      <c r="D19" s="2059"/>
      <c r="E19" s="523">
        <f>'0-Quoten'!G13</f>
        <v>2</v>
      </c>
      <c r="F19" s="365"/>
      <c r="G19" s="81"/>
      <c r="H19" s="537"/>
      <c r="I19" s="365" t="str">
        <f>'0-Quoten'!C39</f>
        <v>Weiterverwendet</v>
      </c>
      <c r="J19" s="365"/>
      <c r="K19" s="523">
        <f>'0-Quoten'!E39</f>
        <v>10</v>
      </c>
      <c r="L19" s="478"/>
      <c r="M19" s="365"/>
      <c r="N19" s="324"/>
      <c r="O19" s="67"/>
    </row>
    <row r="20" spans="1:15" ht="7.65" customHeight="1" x14ac:dyDescent="0.3">
      <c r="A20" s="2148"/>
      <c r="B20" s="319"/>
      <c r="C20" s="2058" t="str">
        <f>'0-Quoten'!C14</f>
        <v>Materialmix</v>
      </c>
      <c r="D20" s="2059"/>
      <c r="E20" s="524">
        <f>'0-Quoten'!G14</f>
        <v>5</v>
      </c>
      <c r="F20" s="365"/>
      <c r="G20" s="81"/>
      <c r="H20" s="537"/>
      <c r="I20" s="365" t="str">
        <f>'0-Quoten'!C40</f>
        <v>Verwertet (Wieder-/Weiterverwertet)</v>
      </c>
      <c r="J20" s="365"/>
      <c r="K20" s="524">
        <f>'0-Quoten'!E40</f>
        <v>20</v>
      </c>
      <c r="L20" s="478"/>
      <c r="M20" s="365"/>
      <c r="N20" s="366"/>
      <c r="O20" s="67"/>
    </row>
    <row r="21" spans="1:15" ht="7.65" customHeight="1" x14ac:dyDescent="0.3">
      <c r="A21" s="2148"/>
      <c r="B21" s="319"/>
      <c r="C21" s="2058" t="str">
        <f>'0-Quoten'!C16</f>
        <v>Elektrik und Elektronik</v>
      </c>
      <c r="D21" s="2059"/>
      <c r="E21" s="525">
        <f>'0-Quoten'!G16</f>
        <v>3</v>
      </c>
      <c r="F21" s="365"/>
      <c r="G21" s="81"/>
      <c r="H21" s="537"/>
      <c r="I21" s="365" t="str">
        <f>'0-Quoten'!C41</f>
        <v>Primärrohstoffe, erneuerbar</v>
      </c>
      <c r="J21" s="365"/>
      <c r="K21" s="525">
        <f>'0-Quoten'!E41</f>
        <v>35</v>
      </c>
      <c r="L21" s="478"/>
      <c r="M21" s="365"/>
      <c r="N21" s="366"/>
      <c r="O21" s="67"/>
    </row>
    <row r="22" spans="1:15" ht="7.65" customHeight="1" x14ac:dyDescent="0.3">
      <c r="A22" s="2148"/>
      <c r="B22" s="319"/>
      <c r="C22" s="2058" t="str">
        <f>'0-Quoten'!C18</f>
        <v>Metalle</v>
      </c>
      <c r="D22" s="2059"/>
      <c r="E22" s="526">
        <f>'0-Quoten'!G18</f>
        <v>7</v>
      </c>
      <c r="F22" s="365"/>
      <c r="G22" s="81"/>
      <c r="H22" s="537"/>
      <c r="I22" s="365" t="str">
        <f>'0-Quoten'!C42</f>
        <v>Primärrohstoffe, nicht erneuerbar</v>
      </c>
      <c r="J22" s="365"/>
      <c r="K22" s="529">
        <f>'0-Quoten'!E42</f>
        <v>25</v>
      </c>
      <c r="L22" s="543">
        <f>SUM(K22)</f>
        <v>25</v>
      </c>
      <c r="M22" s="365"/>
      <c r="N22" s="324"/>
      <c r="O22" s="67"/>
    </row>
    <row r="23" spans="1:15" ht="7.65" customHeight="1" x14ac:dyDescent="0.3">
      <c r="A23" s="2148"/>
      <c r="B23" s="319"/>
      <c r="C23" s="2058" t="str">
        <f>'0-Quoten'!C21</f>
        <v>Gips</v>
      </c>
      <c r="D23" s="2059"/>
      <c r="E23" s="527">
        <f>'0-Quoten'!G21</f>
        <v>3</v>
      </c>
      <c r="F23" s="365"/>
      <c r="G23" s="81"/>
      <c r="H23" s="537"/>
      <c r="I23" s="380"/>
      <c r="J23" s="424"/>
      <c r="K23" s="534"/>
      <c r="L23" s="483"/>
      <c r="M23" s="325"/>
      <c r="N23" s="365"/>
      <c r="O23" s="67"/>
    </row>
    <row r="24" spans="1:15" ht="7.65" customHeight="1" x14ac:dyDescent="0.3">
      <c r="A24" s="2148"/>
      <c r="B24" s="319"/>
      <c r="C24" s="2058" t="str">
        <f>'0-Quoten'!C23</f>
        <v>Glas</v>
      </c>
      <c r="D24" s="2059"/>
      <c r="E24" s="528">
        <f>'0-Quoten'!G23</f>
        <v>10</v>
      </c>
      <c r="F24" s="365"/>
      <c r="G24" s="78"/>
      <c r="H24" s="537"/>
      <c r="I24" s="1375"/>
      <c r="J24" s="1376"/>
      <c r="K24" s="1376"/>
      <c r="L24" s="1376"/>
      <c r="M24" s="1376"/>
      <c r="N24" s="1376"/>
      <c r="O24" s="1376"/>
    </row>
    <row r="25" spans="1:15" ht="7.65" customHeight="1" x14ac:dyDescent="0.3">
      <c r="A25" s="2148"/>
      <c r="B25" s="319"/>
      <c r="C25" s="2058" t="str">
        <f>'0-Quoten'!C24</f>
        <v>Mineralische Baustoffe</v>
      </c>
      <c r="D25" s="2059"/>
      <c r="E25" s="529">
        <f>'0-Quoten'!G24</f>
        <v>38</v>
      </c>
      <c r="F25" s="365"/>
      <c r="G25" s="78"/>
      <c r="H25" s="319"/>
      <c r="I25" s="2137" t="str">
        <f>'0-Eingabewerte'!D73</f>
        <v>Vermiedene Primärrohstoffe [t]*</v>
      </c>
      <c r="J25" s="2138"/>
      <c r="K25" s="531"/>
      <c r="L25" s="474"/>
      <c r="M25" s="532"/>
      <c r="N25" s="372"/>
      <c r="O25" s="372"/>
    </row>
    <row r="26" spans="1:15" ht="6.65" customHeight="1" x14ac:dyDescent="0.3">
      <c r="A26" s="2148"/>
      <c r="B26" s="316"/>
      <c r="C26" s="381"/>
      <c r="D26" s="324"/>
      <c r="E26" s="326"/>
      <c r="F26" s="387"/>
      <c r="G26" s="78"/>
      <c r="H26" s="2141">
        <f>'0-Eingabewerte'!B73</f>
        <v>29</v>
      </c>
      <c r="I26" s="2139"/>
      <c r="J26" s="2140"/>
      <c r="K26" s="2061" t="str">
        <f>'0-Eingabewerte'!G73</f>
        <v>[t]</v>
      </c>
      <c r="L26" s="2062">
        <f>'0-Eingabewerte'!F73</f>
        <v>123.4</v>
      </c>
      <c r="M26" s="533"/>
      <c r="N26" s="318"/>
      <c r="O26" s="61"/>
    </row>
    <row r="27" spans="1:15" ht="6.65" customHeight="1" x14ac:dyDescent="0.3">
      <c r="A27" s="2148"/>
      <c r="B27" s="316"/>
      <c r="C27" s="381"/>
      <c r="D27" s="324"/>
      <c r="E27" s="387"/>
      <c r="F27" s="387"/>
      <c r="G27" s="78"/>
      <c r="H27" s="2141"/>
      <c r="I27" s="2139"/>
      <c r="J27" s="2140"/>
      <c r="K27" s="2061"/>
      <c r="L27" s="2062"/>
      <c r="M27" s="533"/>
      <c r="N27" s="318"/>
      <c r="O27" s="61"/>
    </row>
    <row r="28" spans="1:15" ht="7.65" customHeight="1" x14ac:dyDescent="0.3">
      <c r="A28" s="2148"/>
      <c r="B28" s="70">
        <f>'0-Eingabewerte'!B50</f>
        <v>21</v>
      </c>
      <c r="C28" s="1540" t="str">
        <f>'0-Eingabewerte'!D50</f>
        <v>Monetärer Materialwert [€]*</v>
      </c>
      <c r="D28" s="1541"/>
      <c r="E28" s="1383" t="str">
        <f>'0-Eingabewerte'!G50</f>
        <v xml:space="preserve">[€] </v>
      </c>
      <c r="F28" s="1383"/>
      <c r="G28" s="318">
        <f>'0-Eingabewerte'!F50</f>
        <v>1000000</v>
      </c>
      <c r="H28" s="2141"/>
      <c r="I28" s="2139"/>
      <c r="J28" s="2140"/>
      <c r="K28" s="2061"/>
      <c r="L28" s="2062"/>
      <c r="M28" s="533"/>
      <c r="N28" s="1368"/>
      <c r="O28" s="1368"/>
    </row>
    <row r="29" spans="1:15" ht="7.25" customHeight="1" x14ac:dyDescent="0.3">
      <c r="A29" s="2148"/>
      <c r="B29" s="323"/>
      <c r="C29" s="2063"/>
      <c r="D29" s="2064"/>
      <c r="E29" s="2064"/>
      <c r="F29" s="2064"/>
      <c r="G29" s="2065"/>
      <c r="H29" s="319"/>
      <c r="I29" s="1558"/>
      <c r="J29" s="1559"/>
      <c r="K29" s="1559"/>
      <c r="L29" s="1559"/>
      <c r="M29" s="1559"/>
      <c r="N29" s="1559"/>
      <c r="O29" s="1559"/>
    </row>
    <row r="30" spans="1:15" ht="7.25" customHeight="1" x14ac:dyDescent="0.3">
      <c r="A30" s="2148"/>
      <c r="B30" s="323"/>
      <c r="C30" s="456"/>
      <c r="D30" s="329"/>
      <c r="E30" s="329"/>
      <c r="F30" s="329"/>
      <c r="G30" s="457"/>
      <c r="H30" s="319"/>
      <c r="I30" s="460"/>
      <c r="J30" s="358"/>
      <c r="K30" s="358"/>
      <c r="L30" s="358"/>
      <c r="M30" s="358"/>
      <c r="N30" s="358"/>
      <c r="O30" s="358"/>
    </row>
    <row r="31" spans="1:15" ht="7.25" customHeight="1" x14ac:dyDescent="0.3">
      <c r="A31" s="2148"/>
      <c r="B31" s="2066">
        <f>'0-Eingabewerte'!B53</f>
        <v>24</v>
      </c>
      <c r="C31" s="2068" t="str">
        <f>'0-Eingabewerte'!D53</f>
        <v>Schad- und Risikostoffe: Einstufung des Gebäudes</v>
      </c>
      <c r="D31" s="2069"/>
      <c r="E31" s="2069"/>
      <c r="F31" s="2069"/>
      <c r="G31" s="2070"/>
      <c r="H31" s="2071">
        <v>13</v>
      </c>
      <c r="I31" s="1540" t="str">
        <f>'0-Eingabewerte'!D79</f>
        <v>Bau- und Abbruchabfälle der Baumaßnahme</v>
      </c>
      <c r="J31" s="1541"/>
      <c r="K31" s="1541"/>
      <c r="L31" s="1541"/>
      <c r="M31" s="1541"/>
      <c r="N31" s="1541"/>
      <c r="O31" s="1541"/>
    </row>
    <row r="32" spans="1:15" ht="11.4" customHeight="1" x14ac:dyDescent="0.3">
      <c r="A32" s="2148"/>
      <c r="B32" s="2067"/>
      <c r="C32" s="2068"/>
      <c r="D32" s="2069"/>
      <c r="E32" s="2069"/>
      <c r="F32" s="2069"/>
      <c r="G32" s="2070"/>
      <c r="H32" s="2067"/>
      <c r="I32" s="1375"/>
      <c r="J32" s="1376"/>
      <c r="K32" s="1376"/>
      <c r="L32" s="1376"/>
      <c r="M32" s="1376"/>
      <c r="N32" s="1376"/>
      <c r="O32" s="1376"/>
    </row>
    <row r="33" spans="1:15" ht="6.65" customHeight="1" x14ac:dyDescent="0.3">
      <c r="A33" s="2148"/>
      <c r="B33" s="2067"/>
      <c r="C33" s="2072"/>
      <c r="D33" s="2073"/>
      <c r="E33" s="2073"/>
      <c r="F33" s="2073"/>
      <c r="G33" s="2074"/>
      <c r="H33" s="2067"/>
      <c r="I33" s="365" t="str">
        <f>'0-Quoten'!C56</f>
        <v>Wiederverwendung (Vorbereitung)</v>
      </c>
      <c r="J33" s="365"/>
      <c r="K33" s="530">
        <f>'0-Quoten'!E56</f>
        <v>7</v>
      </c>
      <c r="L33" s="1396">
        <f>'0-Quoten'!E63</f>
        <v>52</v>
      </c>
      <c r="M33" s="67"/>
      <c r="N33" s="389"/>
      <c r="O33" s="389"/>
    </row>
    <row r="34" spans="1:15" ht="7.65" customHeight="1" x14ac:dyDescent="0.3">
      <c r="A34" s="2148"/>
      <c r="B34" s="2067"/>
      <c r="C34" s="1380" t="s">
        <v>574</v>
      </c>
      <c r="D34" s="1381"/>
      <c r="E34" s="2118" t="str">
        <f>'0-Eingabewerte'!F53</f>
        <v>QS4</v>
      </c>
      <c r="F34" s="2118"/>
      <c r="G34" s="2133"/>
      <c r="H34" s="2067"/>
      <c r="I34" s="365" t="str">
        <f>'0-Quoten'!C57</f>
        <v>Werkstoffl. Qualitative Wiederverwertung</v>
      </c>
      <c r="J34" s="365"/>
      <c r="K34" s="522">
        <f>'0-Quoten'!E57</f>
        <v>15</v>
      </c>
      <c r="L34" s="1396"/>
      <c r="M34" s="67"/>
      <c r="N34" s="1417"/>
      <c r="O34" s="1417"/>
    </row>
    <row r="35" spans="1:15" ht="7.65" customHeight="1" x14ac:dyDescent="0.3">
      <c r="A35" s="2148"/>
      <c r="B35" s="2067"/>
      <c r="C35" s="392"/>
      <c r="D35" s="393"/>
      <c r="E35" s="404"/>
      <c r="F35" s="404"/>
      <c r="G35" s="2134"/>
      <c r="H35" s="2067"/>
      <c r="I35" s="365" t="str">
        <f>'0-Quoten'!C58</f>
        <v>Stoffliche Weiterverwertung</v>
      </c>
      <c r="J35" s="365"/>
      <c r="K35" s="523">
        <f>'0-Quoten'!E58</f>
        <v>30</v>
      </c>
      <c r="L35" s="543"/>
      <c r="M35" s="67"/>
      <c r="N35" s="1417"/>
      <c r="O35" s="1417"/>
    </row>
    <row r="36" spans="1:15" ht="7.65" customHeight="1" x14ac:dyDescent="0.3">
      <c r="A36" s="2148"/>
      <c r="B36" s="2067"/>
      <c r="C36" s="1380" t="s">
        <v>575</v>
      </c>
      <c r="D36" s="1381"/>
      <c r="E36" s="2075" t="str">
        <f>'0-Eingabewerte'!G53</f>
        <v>(gemäß DGNB Kriterium ENV1.2)</v>
      </c>
      <c r="F36" s="2075"/>
      <c r="G36" s="2076"/>
      <c r="H36" s="2067"/>
      <c r="I36" s="365" t="str">
        <f>'0-Quoten'!C59</f>
        <v>Thermische Verwertung</v>
      </c>
      <c r="J36" s="365"/>
      <c r="K36" s="524">
        <f>'0-Quoten'!E59</f>
        <v>25</v>
      </c>
      <c r="L36" s="1402">
        <f>SUM(K36:K39)</f>
        <v>48</v>
      </c>
      <c r="M36" s="67"/>
      <c r="N36" s="1417"/>
      <c r="O36" s="1417"/>
    </row>
    <row r="37" spans="1:15" ht="7.65" customHeight="1" x14ac:dyDescent="0.3">
      <c r="A37" s="2148"/>
      <c r="B37" s="319"/>
      <c r="C37" s="371"/>
      <c r="D37" s="328"/>
      <c r="E37" s="322"/>
      <c r="F37" s="330"/>
      <c r="G37" s="67"/>
      <c r="H37" s="2067"/>
      <c r="I37" s="365" t="str">
        <f>'0-Quoten'!C60</f>
        <v>Verfüllung</v>
      </c>
      <c r="J37" s="365"/>
      <c r="K37" s="525">
        <f>'0-Quoten'!E60</f>
        <v>10</v>
      </c>
      <c r="L37" s="1402"/>
      <c r="M37" s="67"/>
      <c r="N37" s="1417"/>
      <c r="O37" s="1417"/>
    </row>
    <row r="38" spans="1:15" ht="7.65" customHeight="1" x14ac:dyDescent="0.3">
      <c r="A38" s="2148"/>
      <c r="B38" s="2077">
        <f>'0-Eingabewerte'!B68</f>
        <v>26</v>
      </c>
      <c r="C38" s="2079" t="str">
        <f>'0-Eingabewerte'!D68</f>
        <v>Schadstoffgutachten Bestand</v>
      </c>
      <c r="D38" s="1588"/>
      <c r="E38" s="2056" t="str">
        <f>'0-Eingabewerte'!F68</f>
        <v>vorhanden</v>
      </c>
      <c r="F38" s="2056"/>
      <c r="G38" s="2080">
        <f>'0-Eingabewerte'!G68</f>
        <v>44593</v>
      </c>
      <c r="H38" s="2067"/>
      <c r="I38" s="365" t="str">
        <f>'0-Quoten'!C61</f>
        <v>Deponierung</v>
      </c>
      <c r="J38" s="365"/>
      <c r="K38" s="535">
        <f>'0-Quoten'!E61</f>
        <v>10</v>
      </c>
      <c r="L38" s="1402"/>
      <c r="M38" s="67"/>
      <c r="N38" s="67"/>
      <c r="O38" s="67"/>
    </row>
    <row r="39" spans="1:15" ht="7.65" customHeight="1" x14ac:dyDescent="0.3">
      <c r="A39" s="2148"/>
      <c r="B39" s="2077"/>
      <c r="C39" s="2068"/>
      <c r="D39" s="2069"/>
      <c r="E39" s="2056"/>
      <c r="F39" s="2056"/>
      <c r="G39" s="2080"/>
      <c r="H39" s="2067"/>
      <c r="I39" s="365" t="str">
        <f>'0-Quoten'!C62</f>
        <v>Entsorgung als gefährlicher Abfall</v>
      </c>
      <c r="J39" s="365"/>
      <c r="K39" s="529">
        <f>'0-Quoten'!E62</f>
        <v>3</v>
      </c>
      <c r="L39" s="1402"/>
      <c r="M39" s="67"/>
      <c r="N39" s="67"/>
      <c r="O39" s="67"/>
    </row>
    <row r="40" spans="1:15" ht="10.75" customHeight="1" x14ac:dyDescent="0.3">
      <c r="A40" s="2148"/>
      <c r="B40" s="2077"/>
      <c r="C40" s="2068"/>
      <c r="D40" s="2069"/>
      <c r="E40" s="2081"/>
      <c r="F40" s="2081"/>
      <c r="G40" s="317"/>
      <c r="H40" s="518"/>
      <c r="I40" s="321"/>
      <c r="J40" s="324"/>
      <c r="K40" s="333"/>
      <c r="L40" s="333"/>
      <c r="M40" s="67"/>
      <c r="N40" s="67"/>
      <c r="O40" s="67"/>
    </row>
    <row r="41" spans="1:15" ht="9.65" customHeight="1" x14ac:dyDescent="0.3">
      <c r="A41" s="2148"/>
      <c r="B41" s="2077"/>
      <c r="C41" s="1380" t="s">
        <v>576</v>
      </c>
      <c r="D41" s="1381"/>
      <c r="E41" s="1383" t="s">
        <v>567</v>
      </c>
      <c r="F41" s="1383"/>
      <c r="G41" s="1780"/>
      <c r="H41" s="323">
        <f>'0-Eingabewerte'!B80</f>
        <v>33</v>
      </c>
      <c r="I41" s="1540" t="str">
        <f>'0-Eingabewerte'!D80</f>
        <v>Masse Bau- / Abbruchabfälle [t]</v>
      </c>
      <c r="J41" s="1541"/>
      <c r="K41" s="71" t="str">
        <f>'0-Eingabewerte'!G80</f>
        <v>[t]</v>
      </c>
      <c r="L41" s="487">
        <f>'0-Eingabewerte'!F80</f>
        <v>1234.5</v>
      </c>
      <c r="M41" s="1403"/>
      <c r="N41" s="1403"/>
      <c r="O41" s="485"/>
    </row>
    <row r="42" spans="1:15" ht="9.65" customHeight="1" x14ac:dyDescent="0.3">
      <c r="A42" s="2148"/>
      <c r="B42" s="2077"/>
      <c r="C42" s="397"/>
      <c r="D42" s="252"/>
      <c r="E42" s="71"/>
      <c r="F42" s="71"/>
      <c r="G42" s="71"/>
      <c r="H42" s="323"/>
      <c r="I42" s="452"/>
      <c r="J42" s="452"/>
      <c r="K42" s="71"/>
      <c r="L42" s="487"/>
      <c r="M42" s="488"/>
      <c r="N42" s="488"/>
      <c r="O42" s="485"/>
    </row>
    <row r="43" spans="1:15" ht="10.75" customHeight="1" x14ac:dyDescent="0.3">
      <c r="A43" s="2148"/>
      <c r="B43" s="2078"/>
      <c r="C43" s="1614"/>
      <c r="D43" s="1615"/>
      <c r="E43" s="1615"/>
      <c r="F43" s="333"/>
      <c r="G43" s="318"/>
      <c r="H43" s="323">
        <f>'0-Eingabewerte'!B81</f>
        <v>34</v>
      </c>
      <c r="I43" s="436" t="str">
        <f>'0-Eingabewerte'!D81</f>
        <v xml:space="preserve">(davon in Baumaßnahme eingesetzt [t]*)
</v>
      </c>
      <c r="J43" s="299"/>
      <c r="K43" s="71" t="str">
        <f>'0-Eingabewerte'!G81</f>
        <v>[t]</v>
      </c>
      <c r="L43" s="487">
        <f>'0-Eingabewerte'!F81</f>
        <v>123.4</v>
      </c>
      <c r="M43" s="1403"/>
      <c r="N43" s="1403"/>
      <c r="O43" s="486"/>
    </row>
    <row r="44" spans="1:15" ht="10.75" customHeight="1" x14ac:dyDescent="0.3">
      <c r="A44" s="2148"/>
      <c r="B44" s="554"/>
      <c r="C44" s="333"/>
      <c r="D44" s="333"/>
      <c r="E44" s="333"/>
      <c r="F44" s="333"/>
      <c r="G44" s="318"/>
      <c r="H44" s="466"/>
      <c r="I44" s="436"/>
      <c r="J44" s="299"/>
      <c r="K44" s="71"/>
      <c r="L44" s="487"/>
      <c r="M44" s="488"/>
      <c r="N44" s="488"/>
      <c r="O44" s="486"/>
    </row>
    <row r="45" spans="1:15" s="25" customFormat="1" ht="28.25" customHeight="1" x14ac:dyDescent="0.3">
      <c r="A45" s="2148"/>
      <c r="B45" s="62"/>
      <c r="C45" s="2045" t="str">
        <f>'0-Eingabewerte'!D86</f>
        <v>Treibhausgas-Emissionen über den Lebenszyklus</v>
      </c>
      <c r="D45" s="2045"/>
      <c r="E45" s="2045"/>
      <c r="F45" s="2045"/>
      <c r="G45" s="2045"/>
      <c r="H45" s="2045"/>
      <c r="I45" s="2045"/>
      <c r="J45" s="2045"/>
      <c r="K45" s="2045"/>
      <c r="L45" s="2045"/>
      <c r="M45" s="2045"/>
      <c r="N45" s="77"/>
      <c r="O45" s="363">
        <f>'0-Eingabewerte'!J86</f>
        <v>2.1111111111111112</v>
      </c>
    </row>
    <row r="46" spans="1:15" ht="21.65" customHeight="1" x14ac:dyDescent="0.3">
      <c r="A46" s="2148"/>
      <c r="B46" s="58">
        <f>'0-Eingabewerte'!B87</f>
        <v>38</v>
      </c>
      <c r="C46" s="1365" t="s">
        <v>616</v>
      </c>
      <c r="D46" s="1366"/>
      <c r="E46" s="2142" t="s">
        <v>551</v>
      </c>
      <c r="F46" s="2143"/>
      <c r="G46" s="556" t="s">
        <v>630</v>
      </c>
      <c r="H46" s="2144" t="s">
        <v>629</v>
      </c>
      <c r="I46" s="2143"/>
      <c r="J46" s="557" t="s">
        <v>628</v>
      </c>
      <c r="K46" s="2145" t="s">
        <v>617</v>
      </c>
      <c r="L46" s="2145"/>
      <c r="M46" s="2145"/>
      <c r="N46" s="2145" t="s">
        <v>627</v>
      </c>
      <c r="O46" s="2145"/>
    </row>
    <row r="47" spans="1:15" ht="15.65" customHeight="1" x14ac:dyDescent="0.3">
      <c r="A47" s="2148"/>
      <c r="B47" s="558"/>
      <c r="C47" s="2097" t="str">
        <f>'3-Umweltwirkung'!G14</f>
        <v>[kg CO2e/m²NRF*a]</v>
      </c>
      <c r="D47" s="1383"/>
      <c r="E47" s="2098">
        <f>'3-Umweltwirkung'!F16</f>
        <v>11</v>
      </c>
      <c r="F47" s="2099"/>
      <c r="G47" s="490">
        <f>'3-Umweltwirkung'!F24</f>
        <v>1</v>
      </c>
      <c r="H47" s="2100">
        <f>'3-Umweltwirkung'!F26</f>
        <v>4.5</v>
      </c>
      <c r="I47" s="2101"/>
      <c r="J47" s="487">
        <f>'3-Umweltwirkung'!F32</f>
        <v>2</v>
      </c>
      <c r="K47" s="2100">
        <f>'3-Umweltwirkung'!F34</f>
        <v>-1</v>
      </c>
      <c r="L47" s="2102"/>
      <c r="M47" s="2103"/>
      <c r="N47" s="2100">
        <f>'3-Umweltwirkung'!F35</f>
        <v>0</v>
      </c>
      <c r="O47" s="2103"/>
    </row>
    <row r="48" spans="1:15" ht="12" customHeight="1" x14ac:dyDescent="0.3">
      <c r="A48" s="2148"/>
      <c r="B48" s="316"/>
      <c r="C48" s="453"/>
      <c r="D48" s="71"/>
      <c r="E48" s="489"/>
      <c r="F48" s="489"/>
      <c r="G48" s="491"/>
      <c r="H48" s="491"/>
      <c r="I48" s="487"/>
      <c r="J48" s="487"/>
      <c r="K48" s="491"/>
      <c r="L48" s="491"/>
      <c r="M48" s="487"/>
      <c r="N48" s="491"/>
      <c r="O48" s="487"/>
    </row>
    <row r="49" spans="1:17" ht="20.399999999999999" customHeight="1" x14ac:dyDescent="0.3">
      <c r="A49" s="2148"/>
      <c r="B49" s="58">
        <f>'0-Eingabewerte'!B101</f>
        <v>43</v>
      </c>
      <c r="C49" s="2087" t="str">
        <f>'0-Eingabewerte'!D101</f>
        <v>Angewandtes Ökobilanz-Verfahren:</v>
      </c>
      <c r="D49" s="2088"/>
      <c r="E49" s="2088"/>
      <c r="F49" s="2088"/>
      <c r="G49" s="2088"/>
      <c r="H49" s="2089" t="s">
        <v>540</v>
      </c>
      <c r="I49" s="2089"/>
      <c r="J49" s="2089"/>
      <c r="K49" s="2089"/>
      <c r="L49" s="2089"/>
      <c r="M49" s="2089"/>
      <c r="N49" s="2089"/>
      <c r="O49" s="2089"/>
    </row>
    <row r="50" spans="1:17" s="25" customFormat="1" ht="18.25" customHeight="1" x14ac:dyDescent="0.3">
      <c r="A50" s="2148"/>
      <c r="B50" s="58"/>
      <c r="C50" s="2146"/>
      <c r="D50" s="2146"/>
      <c r="E50" s="2146"/>
      <c r="F50" s="2146"/>
      <c r="G50" s="2146"/>
      <c r="H50" s="2146"/>
      <c r="I50" s="2146"/>
      <c r="J50" s="2146"/>
      <c r="K50" s="2146"/>
      <c r="L50" s="2146"/>
      <c r="M50" s="2146"/>
      <c r="N50" s="549"/>
      <c r="O50" s="550"/>
    </row>
    <row r="51" spans="1:17" ht="12.15" customHeight="1" x14ac:dyDescent="0.3">
      <c r="A51" s="2148"/>
      <c r="B51" s="58"/>
      <c r="C51" s="74"/>
      <c r="D51" s="74"/>
      <c r="E51" s="75"/>
      <c r="F51" s="475"/>
      <c r="G51" s="360"/>
      <c r="H51" s="551"/>
      <c r="I51" s="74"/>
      <c r="J51" s="74"/>
      <c r="K51" s="439"/>
      <c r="L51" s="2092"/>
      <c r="M51" s="2092"/>
      <c r="N51" s="2092"/>
      <c r="O51" s="2092"/>
    </row>
    <row r="52" spans="1:17" ht="12.15" customHeight="1" x14ac:dyDescent="0.3">
      <c r="A52" s="2148"/>
      <c r="B52" s="58"/>
      <c r="C52" s="74"/>
      <c r="D52" s="74"/>
      <c r="E52" s="75"/>
      <c r="F52" s="475"/>
      <c r="G52" s="360"/>
      <c r="H52" s="76"/>
      <c r="I52" s="74"/>
      <c r="J52" s="74"/>
      <c r="K52" s="412"/>
      <c r="L52" s="412"/>
      <c r="M52" s="358"/>
      <c r="N52" s="2093"/>
      <c r="O52" s="2093"/>
    </row>
    <row r="53" spans="1:17" ht="18.25" customHeight="1" x14ac:dyDescent="0.3">
      <c r="A53" s="2148"/>
      <c r="B53" s="58"/>
      <c r="C53" s="2146"/>
      <c r="D53" s="2146"/>
      <c r="E53" s="2146"/>
      <c r="F53" s="2146"/>
      <c r="G53" s="2146"/>
      <c r="H53" s="2146"/>
      <c r="I53" s="2146"/>
      <c r="J53" s="2146"/>
      <c r="K53" s="2146"/>
      <c r="L53" s="2146"/>
      <c r="M53" s="2146"/>
      <c r="N53" s="549"/>
      <c r="O53" s="550"/>
    </row>
    <row r="54" spans="1:17" ht="19.25" customHeight="1" x14ac:dyDescent="0.3">
      <c r="A54" s="2148"/>
      <c r="B54" s="58"/>
      <c r="C54" s="545"/>
      <c r="D54" s="545"/>
      <c r="E54" s="545"/>
      <c r="F54" s="545"/>
      <c r="G54" s="545"/>
      <c r="H54" s="546"/>
      <c r="I54" s="546"/>
      <c r="J54" s="546"/>
      <c r="K54" s="546"/>
      <c r="L54" s="552"/>
      <c r="M54" s="555"/>
      <c r="N54" s="555"/>
      <c r="O54" s="553"/>
    </row>
    <row r="55" spans="1:17" s="25" customFormat="1" ht="18.25" customHeight="1" x14ac:dyDescent="0.3">
      <c r="A55" s="2148"/>
      <c r="B55" s="58"/>
      <c r="C55" s="2146"/>
      <c r="D55" s="2146"/>
      <c r="E55" s="2146"/>
      <c r="F55" s="2146"/>
      <c r="G55" s="2146"/>
      <c r="H55" s="549"/>
      <c r="I55" s="549"/>
      <c r="J55" s="549"/>
      <c r="K55" s="549"/>
      <c r="L55" s="549"/>
      <c r="M55" s="549"/>
      <c r="N55" s="549"/>
      <c r="O55" s="550"/>
      <c r="Q55"/>
    </row>
    <row r="56" spans="1:17" ht="11" customHeight="1" x14ac:dyDescent="0.3">
      <c r="A56" s="2148"/>
      <c r="B56" s="58"/>
      <c r="C56" s="1365"/>
      <c r="D56" s="1366"/>
      <c r="E56" s="1366"/>
      <c r="F56" s="1366"/>
      <c r="G56" s="1366"/>
      <c r="H56" s="2124"/>
      <c r="I56" s="2124"/>
      <c r="J56" s="2124"/>
      <c r="K56" s="2124"/>
      <c r="L56" s="2124"/>
      <c r="M56" s="2124"/>
      <c r="N56" s="1459"/>
      <c r="O56" s="1459"/>
    </row>
    <row r="57" spans="1:17" ht="11" customHeight="1" x14ac:dyDescent="0.3">
      <c r="A57" s="2148"/>
      <c r="B57" s="58"/>
      <c r="C57" s="1380"/>
      <c r="D57" s="1381"/>
      <c r="E57" s="1381"/>
      <c r="F57" s="1381"/>
      <c r="G57" s="1381"/>
      <c r="H57" s="1383"/>
      <c r="I57" s="1383"/>
      <c r="J57" s="1383"/>
      <c r="K57" s="1383"/>
      <c r="L57" s="1383"/>
      <c r="M57" s="1383"/>
      <c r="N57" s="1460"/>
      <c r="O57" s="1460"/>
    </row>
    <row r="58" spans="1:17" ht="11" customHeight="1" x14ac:dyDescent="0.3">
      <c r="A58" s="2148"/>
      <c r="B58" s="58"/>
      <c r="C58" s="1504"/>
      <c r="D58" s="1505"/>
      <c r="E58" s="1505"/>
      <c r="F58" s="1505"/>
      <c r="G58" s="1505"/>
      <c r="H58" s="2048"/>
      <c r="I58" s="2048"/>
      <c r="J58" s="2048"/>
      <c r="K58" s="2048"/>
      <c r="L58" s="2048"/>
      <c r="M58" s="2048"/>
      <c r="N58" s="1460"/>
      <c r="O58" s="1460"/>
    </row>
    <row r="59" spans="1:17" ht="11" customHeight="1" x14ac:dyDescent="0.3">
      <c r="A59" s="2148"/>
      <c r="B59" s="58"/>
      <c r="C59" s="1380"/>
      <c r="D59" s="1381"/>
      <c r="E59" s="1381"/>
      <c r="F59" s="1381"/>
      <c r="G59" s="1381"/>
      <c r="H59" s="1383"/>
      <c r="I59" s="1383"/>
      <c r="J59" s="1383"/>
      <c r="K59" s="1383"/>
      <c r="L59" s="1383"/>
      <c r="M59" s="1383"/>
      <c r="N59" s="1460"/>
      <c r="O59" s="1460"/>
    </row>
    <row r="60" spans="1:17" ht="11" customHeight="1" x14ac:dyDescent="0.3">
      <c r="A60" s="2148"/>
      <c r="B60" s="307"/>
      <c r="C60" s="1505"/>
      <c r="D60" s="1505"/>
      <c r="E60" s="1505"/>
      <c r="F60" s="1505"/>
      <c r="G60" s="1505"/>
      <c r="H60" s="2048"/>
      <c r="I60" s="2048"/>
      <c r="J60" s="2048"/>
      <c r="K60" s="2048"/>
      <c r="L60" s="2048"/>
      <c r="M60" s="2048"/>
      <c r="N60" s="1460"/>
      <c r="O60" s="1460"/>
    </row>
    <row r="61" spans="1:17" ht="15" customHeight="1" x14ac:dyDescent="0.3">
      <c r="A61" s="394"/>
      <c r="B61" s="394"/>
      <c r="C61" s="2125" t="s">
        <v>546</v>
      </c>
      <c r="D61" s="2125"/>
      <c r="E61" s="2126" t="s">
        <v>550</v>
      </c>
      <c r="F61" s="2126"/>
      <c r="G61" s="395" t="s">
        <v>547</v>
      </c>
      <c r="H61" s="394"/>
      <c r="I61" s="395" t="s">
        <v>548</v>
      </c>
      <c r="J61" s="2126" t="s">
        <v>549</v>
      </c>
      <c r="K61" s="2126"/>
      <c r="L61" s="2126"/>
      <c r="M61" s="394"/>
      <c r="N61" s="2127" t="s">
        <v>452</v>
      </c>
      <c r="O61" s="2127"/>
      <c r="P61" s="1463"/>
      <c r="Q61" s="1463"/>
    </row>
    <row r="62" spans="1:17" ht="32.4" customHeight="1" x14ac:dyDescent="0.3">
      <c r="A62" s="1464"/>
      <c r="B62" s="1464"/>
      <c r="C62" s="1464"/>
      <c r="D62" s="1464"/>
      <c r="E62" s="1464"/>
      <c r="F62" s="1464"/>
      <c r="G62" s="1464"/>
      <c r="H62" s="1464"/>
      <c r="I62" s="1464"/>
      <c r="J62" s="1464"/>
      <c r="K62" s="1464"/>
      <c r="L62" s="1464"/>
      <c r="M62" s="1464"/>
      <c r="N62" s="1464"/>
      <c r="O62" s="1464"/>
    </row>
    <row r="63" spans="1:17" ht="14" customHeight="1" x14ac:dyDescent="0.3">
      <c r="A63" s="1464"/>
      <c r="B63" s="1464"/>
      <c r="C63" s="1464"/>
      <c r="D63" s="1464"/>
      <c r="E63" s="1464"/>
      <c r="F63" s="1464"/>
      <c r="G63" s="1464"/>
      <c r="H63" s="1464"/>
      <c r="I63" s="1464"/>
      <c r="J63" s="1464"/>
      <c r="K63" s="1464"/>
      <c r="L63" s="1464"/>
      <c r="M63" s="1464"/>
      <c r="N63" s="1464"/>
      <c r="O63" s="1464"/>
    </row>
    <row r="64" spans="1:17" ht="14.25" customHeight="1" x14ac:dyDescent="0.3">
      <c r="A64" s="1464"/>
      <c r="B64" s="1464"/>
      <c r="C64" s="1464"/>
      <c r="D64" s="1464"/>
      <c r="E64" s="1464"/>
      <c r="F64" s="1464"/>
      <c r="G64" s="1464"/>
      <c r="H64" s="1464"/>
      <c r="I64" s="1464"/>
      <c r="J64" s="1464"/>
      <c r="K64" s="1464"/>
      <c r="L64" s="1464"/>
      <c r="M64" s="1464"/>
      <c r="N64" s="1464"/>
      <c r="O64" s="1464"/>
    </row>
    <row r="65" spans="1:15" ht="21" customHeight="1" x14ac:dyDescent="0.3">
      <c r="A65" s="1464"/>
      <c r="B65" s="1464"/>
      <c r="C65" s="1464"/>
      <c r="D65" s="1464"/>
      <c r="E65" s="1464"/>
      <c r="F65" s="1464"/>
      <c r="G65" s="1464"/>
      <c r="H65" s="1464"/>
      <c r="I65" s="1464"/>
      <c r="J65" s="1464"/>
      <c r="K65" s="1464"/>
      <c r="L65" s="1464"/>
      <c r="M65" s="1464"/>
      <c r="N65" s="1464"/>
      <c r="O65" s="1464"/>
    </row>
    <row r="66" spans="1:15" ht="15.75" customHeight="1" x14ac:dyDescent="0.3">
      <c r="A66" s="1464"/>
      <c r="B66" s="1464"/>
      <c r="C66" s="1464"/>
      <c r="D66" s="1464"/>
      <c r="E66" s="1464"/>
      <c r="F66" s="1464"/>
      <c r="G66" s="1464"/>
      <c r="H66" s="1464"/>
      <c r="I66" s="1464"/>
      <c r="J66" s="1464"/>
      <c r="K66" s="1464"/>
      <c r="L66" s="1464"/>
      <c r="M66" s="1464"/>
      <c r="N66" s="1464"/>
      <c r="O66" s="1464"/>
    </row>
    <row r="67" spans="1:15" ht="11.25" customHeight="1" x14ac:dyDescent="0.3">
      <c r="A67" s="1464"/>
      <c r="B67" s="1464"/>
      <c r="C67" s="1464"/>
      <c r="D67" s="1464"/>
      <c r="E67" s="1464"/>
      <c r="F67" s="1464"/>
      <c r="G67" s="1464"/>
      <c r="H67" s="1464"/>
      <c r="I67" s="1464"/>
      <c r="J67" s="1464"/>
      <c r="K67" s="1464"/>
      <c r="L67" s="1464"/>
      <c r="M67" s="1464"/>
      <c r="N67" s="1464"/>
      <c r="O67" s="1464"/>
    </row>
    <row r="68" spans="1:15" ht="13.5" customHeight="1" x14ac:dyDescent="0.3">
      <c r="A68" s="1464"/>
      <c r="B68" s="1464"/>
      <c r="C68" s="1464"/>
      <c r="D68" s="1464"/>
      <c r="E68" s="1464"/>
      <c r="F68" s="1464"/>
      <c r="G68" s="1464"/>
      <c r="H68" s="1464"/>
      <c r="I68" s="1464"/>
      <c r="J68" s="1464"/>
      <c r="K68" s="1464"/>
      <c r="L68" s="1464"/>
      <c r="M68" s="1464"/>
      <c r="N68" s="1464"/>
      <c r="O68" s="1464"/>
    </row>
    <row r="69" spans="1:15" ht="11.25" customHeight="1" x14ac:dyDescent="0.3">
      <c r="A69" s="1464"/>
      <c r="B69" s="1464"/>
      <c r="C69" s="1464"/>
      <c r="D69" s="1464"/>
      <c r="E69" s="1464"/>
      <c r="F69" s="1464"/>
      <c r="G69" s="1464"/>
      <c r="H69" s="1464"/>
      <c r="I69" s="1464"/>
      <c r="J69" s="1464"/>
      <c r="K69" s="1464"/>
      <c r="L69" s="1464"/>
      <c r="M69" s="1464"/>
      <c r="N69" s="1464"/>
      <c r="O69" s="1464"/>
    </row>
    <row r="70" spans="1:15" ht="12" customHeight="1" x14ac:dyDescent="0.3">
      <c r="A70" s="1464"/>
      <c r="B70" s="1464"/>
      <c r="C70" s="1464"/>
      <c r="D70" s="1464"/>
      <c r="E70" s="1464"/>
      <c r="F70" s="1464"/>
      <c r="G70" s="1464"/>
      <c r="H70" s="1464"/>
      <c r="I70" s="1464"/>
      <c r="J70" s="1464"/>
      <c r="K70" s="1464"/>
      <c r="L70" s="1464"/>
      <c r="M70" s="1464"/>
      <c r="N70" s="1464"/>
      <c r="O70" s="1464"/>
    </row>
    <row r="71" spans="1:15" s="57" customFormat="1" ht="10.5" customHeight="1" x14ac:dyDescent="0.3">
      <c r="A71" s="1464"/>
      <c r="B71" s="1464"/>
      <c r="C71" s="1464"/>
      <c r="D71" s="1464"/>
      <c r="E71" s="1464"/>
      <c r="F71" s="1464"/>
      <c r="G71" s="1464"/>
      <c r="H71" s="1464"/>
      <c r="I71" s="1464"/>
      <c r="J71" s="1464"/>
      <c r="K71" s="1464"/>
      <c r="L71" s="1464"/>
      <c r="M71" s="1464"/>
      <c r="N71" s="1464"/>
      <c r="O71" s="1464"/>
    </row>
    <row r="72" spans="1:15" s="57" customFormat="1" ht="9.75" customHeight="1" x14ac:dyDescent="0.3">
      <c r="A72" s="1464"/>
      <c r="B72" s="1464"/>
      <c r="C72" s="1464"/>
      <c r="D72" s="1464"/>
      <c r="E72" s="1464"/>
      <c r="F72" s="1464"/>
      <c r="G72" s="1464"/>
      <c r="H72" s="1464"/>
      <c r="I72" s="1464"/>
      <c r="J72" s="1464"/>
      <c r="K72" s="1464"/>
      <c r="L72" s="1464"/>
      <c r="M72" s="1464"/>
      <c r="N72" s="1464"/>
      <c r="O72" s="1464"/>
    </row>
    <row r="73" spans="1:15" s="57" customFormat="1" ht="19.5" customHeight="1" x14ac:dyDescent="0.3">
      <c r="A73" s="1464"/>
      <c r="B73" s="1464"/>
      <c r="C73" s="1464"/>
      <c r="D73" s="1464"/>
      <c r="E73" s="1464"/>
      <c r="F73" s="1464"/>
      <c r="G73" s="1464"/>
      <c r="H73" s="1464"/>
      <c r="I73" s="1464"/>
      <c r="J73" s="1464"/>
      <c r="K73" s="1464"/>
      <c r="L73" s="1464"/>
      <c r="M73" s="1464"/>
      <c r="N73" s="1464"/>
      <c r="O73" s="1464"/>
    </row>
    <row r="74" spans="1:15" s="57" customFormat="1" ht="15" customHeight="1" x14ac:dyDescent="0.3">
      <c r="A74" s="1464"/>
      <c r="B74" s="1464"/>
      <c r="C74" s="1464"/>
      <c r="D74" s="1464"/>
      <c r="E74" s="1464"/>
      <c r="F74" s="1464"/>
      <c r="G74" s="1464"/>
      <c r="H74" s="1464"/>
      <c r="I74" s="1464"/>
      <c r="J74" s="1464"/>
      <c r="K74" s="1464"/>
      <c r="L74" s="1464"/>
      <c r="M74" s="1464"/>
      <c r="N74" s="1464"/>
      <c r="O74" s="1464"/>
    </row>
    <row r="75" spans="1:15" s="25" customFormat="1" ht="21" customHeight="1" x14ac:dyDescent="0.3">
      <c r="A75" s="1464"/>
      <c r="B75" s="1464"/>
      <c r="C75" s="1464"/>
      <c r="D75" s="1464"/>
      <c r="E75" s="1464"/>
      <c r="F75" s="1464"/>
      <c r="G75" s="1464"/>
      <c r="H75" s="1464"/>
      <c r="I75" s="1464"/>
      <c r="J75" s="1464"/>
      <c r="K75" s="1464"/>
      <c r="L75" s="1464"/>
      <c r="M75" s="1464"/>
      <c r="N75" s="1464"/>
      <c r="O75" s="1464"/>
    </row>
    <row r="76" spans="1:15" ht="12" customHeight="1" x14ac:dyDescent="0.3">
      <c r="A76" s="1464"/>
      <c r="B76" s="1464"/>
      <c r="C76" s="1464"/>
      <c r="D76" s="1464"/>
      <c r="E76" s="1464"/>
      <c r="F76" s="1464"/>
      <c r="G76" s="1464"/>
      <c r="H76" s="1464"/>
      <c r="I76" s="1464"/>
      <c r="J76" s="1464"/>
      <c r="K76" s="1464"/>
      <c r="L76" s="1464"/>
      <c r="M76" s="1464"/>
      <c r="N76" s="1464"/>
      <c r="O76" s="1464"/>
    </row>
    <row r="77" spans="1:15" ht="80.25" customHeight="1" x14ac:dyDescent="0.3">
      <c r="A77" s="1464"/>
      <c r="B77" s="1464"/>
      <c r="C77" s="1464"/>
      <c r="D77" s="1464"/>
      <c r="E77" s="1464"/>
      <c r="F77" s="1464"/>
      <c r="G77" s="1464"/>
      <c r="H77" s="1464"/>
      <c r="I77" s="1464"/>
      <c r="J77" s="1464"/>
      <c r="K77" s="1464"/>
      <c r="L77" s="1464"/>
      <c r="M77" s="1464"/>
      <c r="N77" s="1464"/>
      <c r="O77" s="1464"/>
    </row>
    <row r="78" spans="1:15" ht="21" customHeight="1" x14ac:dyDescent="0.3">
      <c r="A78" s="1464"/>
      <c r="B78" s="1464"/>
      <c r="C78" s="1464"/>
      <c r="D78" s="1464"/>
      <c r="E78" s="1464"/>
      <c r="F78" s="1464"/>
      <c r="G78" s="1464"/>
      <c r="H78" s="1464"/>
      <c r="I78" s="1464"/>
      <c r="J78" s="1464"/>
      <c r="K78" s="1464"/>
      <c r="L78" s="1464"/>
      <c r="M78" s="1464"/>
      <c r="N78" s="1464"/>
      <c r="O78" s="1464"/>
    </row>
    <row r="79" spans="1:15" ht="29.25" customHeight="1" x14ac:dyDescent="0.3">
      <c r="A79" s="1464"/>
      <c r="B79" s="1464"/>
      <c r="C79" s="1464"/>
      <c r="D79" s="1464"/>
      <c r="E79" s="1464"/>
      <c r="F79" s="1464"/>
      <c r="G79" s="1464"/>
      <c r="H79" s="1464"/>
      <c r="I79" s="1464"/>
      <c r="J79" s="1464"/>
      <c r="K79" s="1464"/>
      <c r="L79" s="1464"/>
      <c r="M79" s="1464"/>
      <c r="N79" s="1464"/>
      <c r="O79" s="1464"/>
    </row>
    <row r="80" spans="1:15" s="25" customFormat="1" ht="21" customHeight="1" x14ac:dyDescent="0.3">
      <c r="A80" s="1464"/>
      <c r="B80" s="1464"/>
      <c r="C80" s="1464"/>
      <c r="D80" s="1464"/>
      <c r="E80" s="1464"/>
      <c r="F80" s="1464"/>
      <c r="G80" s="1464"/>
      <c r="H80" s="1464"/>
      <c r="I80" s="1464"/>
      <c r="J80" s="1464"/>
      <c r="K80" s="1464"/>
      <c r="L80" s="1464"/>
      <c r="M80" s="1464"/>
      <c r="N80" s="1464"/>
      <c r="O80" s="1464"/>
    </row>
    <row r="81" spans="1:15" ht="55.5" customHeight="1" x14ac:dyDescent="0.3">
      <c r="A81" s="1464"/>
      <c r="B81" s="1464"/>
      <c r="C81" s="1464"/>
      <c r="D81" s="1464"/>
      <c r="E81" s="1464"/>
      <c r="F81" s="1464"/>
      <c r="G81" s="1464"/>
      <c r="H81" s="1464"/>
      <c r="I81" s="1464"/>
      <c r="J81" s="1464"/>
      <c r="K81" s="1464"/>
      <c r="L81" s="1464"/>
      <c r="M81" s="1464"/>
      <c r="N81" s="1464"/>
      <c r="O81" s="1464"/>
    </row>
    <row r="82" spans="1:15" ht="54" customHeight="1" x14ac:dyDescent="0.3">
      <c r="A82" s="1464"/>
      <c r="B82" s="1464"/>
      <c r="C82" s="1464"/>
      <c r="D82" s="1464"/>
      <c r="E82" s="1464"/>
      <c r="F82" s="1464"/>
      <c r="G82" s="1464"/>
      <c r="H82" s="1464"/>
      <c r="I82" s="1464"/>
      <c r="J82" s="1464"/>
      <c r="K82" s="1464"/>
      <c r="L82" s="1464"/>
      <c r="M82" s="1464"/>
      <c r="N82" s="1464"/>
      <c r="O82" s="1464"/>
    </row>
    <row r="83" spans="1:15" ht="14.25" customHeight="1" x14ac:dyDescent="0.3">
      <c r="A83" s="1464"/>
      <c r="B83" s="1464"/>
      <c r="C83" s="1464"/>
      <c r="D83" s="1464"/>
      <c r="E83" s="1464"/>
      <c r="F83" s="1464"/>
      <c r="G83" s="1464"/>
      <c r="H83" s="1464"/>
      <c r="I83" s="1464"/>
      <c r="J83" s="1464"/>
      <c r="K83" s="1464"/>
      <c r="L83" s="1464"/>
      <c r="M83" s="1464"/>
      <c r="N83" s="1464"/>
      <c r="O83" s="1464"/>
    </row>
    <row r="84" spans="1:15" s="25" customFormat="1" ht="19.5" customHeight="1" x14ac:dyDescent="0.3">
      <c r="A84" s="1464"/>
      <c r="B84" s="1464"/>
      <c r="C84" s="1464"/>
      <c r="D84" s="1464"/>
      <c r="E84" s="1464"/>
      <c r="F84" s="1464"/>
      <c r="G84" s="1464"/>
      <c r="H84" s="1464"/>
      <c r="I84" s="1464"/>
      <c r="J84" s="1464"/>
      <c r="K84" s="1464"/>
      <c r="L84" s="1464"/>
      <c r="M84" s="1464"/>
      <c r="N84" s="1464"/>
      <c r="O84" s="1464"/>
    </row>
    <row r="85" spans="1:15" ht="13.5" customHeight="1" x14ac:dyDescent="0.3">
      <c r="A85" s="1464"/>
      <c r="B85" s="1464"/>
      <c r="C85" s="1464"/>
      <c r="D85" s="1464"/>
      <c r="E85" s="1464"/>
      <c r="F85" s="1464"/>
      <c r="G85" s="1464"/>
      <c r="H85" s="1464"/>
      <c r="I85" s="1464"/>
      <c r="J85" s="1464"/>
      <c r="K85" s="1464"/>
      <c r="L85" s="1464"/>
      <c r="M85" s="1464"/>
      <c r="N85" s="1464"/>
      <c r="O85" s="1464"/>
    </row>
    <row r="86" spans="1:15" ht="12.75" customHeight="1" x14ac:dyDescent="0.3">
      <c r="A86" s="1464"/>
      <c r="B86" s="1464"/>
      <c r="C86" s="1464"/>
      <c r="D86" s="1464"/>
      <c r="E86" s="1464"/>
      <c r="F86" s="1464"/>
      <c r="G86" s="1464"/>
      <c r="H86" s="1464"/>
      <c r="I86" s="1464"/>
      <c r="J86" s="1464"/>
      <c r="K86" s="1464"/>
      <c r="L86" s="1464"/>
      <c r="M86" s="1464"/>
      <c r="N86" s="1464"/>
      <c r="O86" s="1464"/>
    </row>
    <row r="87" spans="1:15" ht="9" customHeight="1" x14ac:dyDescent="0.3">
      <c r="A87" s="1464"/>
      <c r="B87" s="1464"/>
      <c r="C87" s="1464"/>
      <c r="D87" s="1464"/>
      <c r="E87" s="1464"/>
      <c r="F87" s="1464"/>
      <c r="G87" s="1464"/>
      <c r="H87" s="1464"/>
      <c r="I87" s="1464"/>
      <c r="J87" s="1464"/>
      <c r="K87" s="1464"/>
      <c r="L87" s="1464"/>
      <c r="M87" s="1464"/>
      <c r="N87" s="1464"/>
      <c r="O87" s="1464"/>
    </row>
    <row r="88" spans="1:15" ht="11.25" customHeight="1" x14ac:dyDescent="0.3">
      <c r="A88" s="1464"/>
      <c r="B88" s="1464"/>
      <c r="C88" s="1464"/>
      <c r="D88" s="1464"/>
      <c r="E88" s="1464"/>
      <c r="F88" s="1464"/>
      <c r="G88" s="1464"/>
      <c r="H88" s="1464"/>
      <c r="I88" s="1464"/>
      <c r="J88" s="1464"/>
      <c r="K88" s="1464"/>
      <c r="L88" s="1464"/>
      <c r="M88" s="1464"/>
      <c r="N88" s="1464"/>
      <c r="O88" s="1464"/>
    </row>
    <row r="89" spans="1:15" ht="15.75" customHeight="1" x14ac:dyDescent="0.3">
      <c r="A89" s="1464"/>
      <c r="B89" s="1464"/>
      <c r="C89" s="1464"/>
      <c r="D89" s="1464"/>
      <c r="E89" s="1464"/>
      <c r="F89" s="1464"/>
      <c r="G89" s="1464"/>
      <c r="H89" s="1464"/>
      <c r="I89" s="1464"/>
      <c r="J89" s="1464"/>
      <c r="K89" s="1464"/>
      <c r="L89" s="1464"/>
      <c r="M89" s="1464"/>
      <c r="N89" s="1464"/>
      <c r="O89" s="1464"/>
    </row>
    <row r="90" spans="1:15" s="25" customFormat="1" ht="19.5" customHeight="1" x14ac:dyDescent="0.3">
      <c r="A90" s="1464"/>
      <c r="B90" s="1464"/>
      <c r="C90" s="1464"/>
      <c r="D90" s="1464"/>
      <c r="E90" s="1464"/>
      <c r="F90" s="1464"/>
      <c r="G90" s="1464"/>
      <c r="H90" s="1464"/>
      <c r="I90" s="1464"/>
      <c r="J90" s="1464"/>
      <c r="K90" s="1464"/>
      <c r="L90" s="1464"/>
      <c r="M90" s="1464"/>
      <c r="N90" s="1464"/>
      <c r="O90" s="1464"/>
    </row>
    <row r="91" spans="1:15" ht="32" customHeight="1" x14ac:dyDescent="0.3">
      <c r="A91" s="1464"/>
      <c r="B91" s="1464"/>
      <c r="C91" s="1464"/>
      <c r="D91" s="1464"/>
      <c r="E91" s="1464"/>
      <c r="F91" s="1464"/>
      <c r="G91" s="1464"/>
      <c r="H91" s="1464"/>
      <c r="I91" s="1464"/>
      <c r="J91" s="1464"/>
      <c r="K91" s="1464"/>
      <c r="L91" s="1464"/>
      <c r="M91" s="1464"/>
      <c r="N91" s="1464"/>
      <c r="O91" s="1464"/>
    </row>
    <row r="92" spans="1:15" ht="27" customHeight="1" x14ac:dyDescent="0.3">
      <c r="A92" s="1464"/>
      <c r="B92" s="1464"/>
      <c r="C92" s="1464"/>
      <c r="D92" s="1464"/>
      <c r="E92" s="1464"/>
      <c r="F92" s="1464"/>
      <c r="G92" s="1464"/>
      <c r="H92" s="1464"/>
      <c r="I92" s="1464"/>
      <c r="J92" s="1464"/>
      <c r="K92" s="1464"/>
      <c r="L92" s="1464"/>
      <c r="M92" s="1464"/>
      <c r="N92" s="1464"/>
      <c r="O92" s="1464"/>
    </row>
    <row r="93" spans="1:15" ht="19.5" customHeight="1" x14ac:dyDescent="0.3">
      <c r="A93" s="1464"/>
      <c r="B93" s="1464"/>
      <c r="C93" s="1464"/>
      <c r="D93" s="1464"/>
      <c r="E93" s="1464"/>
      <c r="F93" s="1464"/>
      <c r="G93" s="1464"/>
      <c r="H93" s="1464"/>
      <c r="I93" s="1464"/>
      <c r="J93" s="1464"/>
      <c r="K93" s="1464"/>
      <c r="L93" s="1464"/>
      <c r="M93" s="1464"/>
      <c r="N93" s="1464"/>
      <c r="O93" s="1464"/>
    </row>
    <row r="94" spans="1:15" s="25" customFormat="1" ht="18" customHeight="1" x14ac:dyDescent="0.3">
      <c r="A94" s="1464"/>
      <c r="B94" s="1464"/>
      <c r="C94" s="1464"/>
      <c r="D94" s="1464"/>
      <c r="E94" s="1464"/>
      <c r="F94" s="1464"/>
      <c r="G94" s="1464"/>
      <c r="H94" s="1464"/>
      <c r="I94" s="1464"/>
      <c r="J94" s="1464"/>
      <c r="K94" s="1464"/>
      <c r="L94" s="1464"/>
      <c r="M94" s="1464"/>
      <c r="N94" s="1464"/>
      <c r="O94" s="1464"/>
    </row>
    <row r="95" spans="1:15" ht="15.75" customHeight="1" x14ac:dyDescent="0.3">
      <c r="A95" s="1464"/>
      <c r="B95" s="1464"/>
      <c r="C95" s="1464"/>
      <c r="D95" s="1464"/>
      <c r="E95" s="1464"/>
      <c r="F95" s="1464"/>
      <c r="G95" s="1464"/>
      <c r="H95" s="1464"/>
      <c r="I95" s="1464"/>
      <c r="J95" s="1464"/>
      <c r="K95" s="1464"/>
      <c r="L95" s="1464"/>
      <c r="M95" s="1464"/>
      <c r="N95" s="1464"/>
      <c r="O95" s="1464"/>
    </row>
    <row r="96" spans="1:15" ht="11.25" customHeight="1" x14ac:dyDescent="0.3">
      <c r="A96" s="1464"/>
      <c r="B96" s="1464"/>
      <c r="C96" s="1464"/>
      <c r="D96" s="1464"/>
      <c r="E96" s="1464"/>
      <c r="F96" s="1464"/>
      <c r="G96" s="1464"/>
      <c r="H96" s="1464"/>
      <c r="I96" s="1464"/>
      <c r="J96" s="1464"/>
      <c r="K96" s="1464"/>
      <c r="L96" s="1464"/>
      <c r="M96" s="1464"/>
      <c r="N96" s="1464"/>
      <c r="O96" s="1464"/>
    </row>
    <row r="97" spans="1:15" ht="15" customHeight="1" x14ac:dyDescent="0.3">
      <c r="A97" s="1464"/>
      <c r="B97" s="1464"/>
      <c r="C97" s="1464"/>
      <c r="D97" s="1464"/>
      <c r="E97" s="1464"/>
      <c r="F97" s="1464"/>
      <c r="G97" s="1464"/>
      <c r="H97" s="1464"/>
      <c r="I97" s="1464"/>
      <c r="J97" s="1464"/>
      <c r="K97" s="1464"/>
      <c r="L97" s="1464"/>
      <c r="M97" s="1464"/>
      <c r="N97" s="1464"/>
      <c r="O97" s="1464"/>
    </row>
    <row r="98" spans="1:15" ht="12.65" customHeight="1" x14ac:dyDescent="0.3">
      <c r="A98" s="1464"/>
      <c r="B98" s="1464"/>
      <c r="C98" s="1464"/>
      <c r="D98" s="1464"/>
      <c r="E98" s="1464"/>
      <c r="F98" s="1464"/>
      <c r="G98" s="1464"/>
      <c r="H98" s="1464"/>
      <c r="I98" s="1464"/>
      <c r="J98" s="1464"/>
      <c r="K98" s="1464"/>
      <c r="L98" s="1464"/>
      <c r="M98" s="1464"/>
      <c r="N98" s="1464"/>
      <c r="O98" s="1464"/>
    </row>
    <row r="99" spans="1:15" ht="20.25" customHeight="1" x14ac:dyDescent="0.3">
      <c r="A99" s="1464"/>
      <c r="B99" s="1464"/>
      <c r="C99" s="1464"/>
      <c r="D99" s="1464"/>
      <c r="E99" s="1464"/>
      <c r="F99" s="1464"/>
      <c r="G99" s="1464"/>
      <c r="H99" s="1464"/>
      <c r="I99" s="1464"/>
      <c r="J99" s="1464"/>
      <c r="K99" s="1464"/>
      <c r="L99" s="1464"/>
      <c r="M99" s="1464"/>
      <c r="N99" s="1464"/>
      <c r="O99" s="1464"/>
    </row>
    <row r="100" spans="1:15" ht="23" customHeight="1" x14ac:dyDescent="0.3">
      <c r="A100" s="1464"/>
      <c r="B100" s="1464"/>
      <c r="C100" s="1464"/>
      <c r="D100" s="1464"/>
      <c r="E100" s="1464"/>
      <c r="F100" s="1464"/>
      <c r="G100" s="1464"/>
      <c r="H100" s="1464"/>
      <c r="I100" s="1464"/>
      <c r="J100" s="1464"/>
      <c r="K100" s="1464"/>
      <c r="L100" s="1464"/>
      <c r="M100" s="1464"/>
      <c r="N100" s="1464"/>
      <c r="O100" s="1464"/>
    </row>
    <row r="101" spans="1:15" ht="25" x14ac:dyDescent="0.3">
      <c r="A101" s="1464"/>
      <c r="B101" s="1464"/>
      <c r="C101" s="1464"/>
      <c r="D101" s="1464"/>
      <c r="E101" s="1464"/>
      <c r="F101" s="1464"/>
      <c r="G101" s="1464"/>
      <c r="H101" s="1464"/>
      <c r="I101" s="1464"/>
      <c r="J101" s="1464"/>
      <c r="K101" s="1464"/>
      <c r="L101" s="1464"/>
      <c r="M101" s="1464"/>
      <c r="N101" s="1464"/>
      <c r="O101" s="1464"/>
    </row>
    <row r="102" spans="1:15" ht="25" x14ac:dyDescent="0.3">
      <c r="A102" s="1464"/>
      <c r="B102" s="1464"/>
      <c r="C102" s="1464"/>
      <c r="D102" s="1464"/>
      <c r="E102" s="1464"/>
      <c r="F102" s="1464"/>
      <c r="G102" s="1464"/>
      <c r="H102" s="1464"/>
      <c r="I102" s="1464"/>
      <c r="J102" s="1464"/>
      <c r="K102" s="1464"/>
      <c r="L102" s="1464"/>
      <c r="M102" s="1464"/>
      <c r="N102" s="1464"/>
      <c r="O102" s="1464"/>
    </row>
    <row r="103" spans="1:15" ht="25" x14ac:dyDescent="0.3">
      <c r="A103" s="1464"/>
      <c r="B103" s="1464"/>
      <c r="C103" s="1464"/>
      <c r="D103" s="1464"/>
      <c r="E103" s="1464"/>
      <c r="F103" s="1464"/>
      <c r="G103" s="1464"/>
      <c r="H103" s="1464"/>
      <c r="I103" s="1464"/>
      <c r="J103" s="1464"/>
      <c r="K103" s="1464"/>
      <c r="L103" s="1464"/>
      <c r="M103" s="1464"/>
      <c r="N103" s="1464"/>
      <c r="O103" s="1464"/>
    </row>
    <row r="104" spans="1:15" ht="25" x14ac:dyDescent="0.3">
      <c r="A104" s="1464"/>
      <c r="B104" s="1464"/>
      <c r="C104" s="1464"/>
      <c r="D104" s="1464"/>
      <c r="E104" s="1464"/>
      <c r="F104" s="1464"/>
      <c r="G104" s="1464"/>
      <c r="H104" s="1464"/>
      <c r="I104" s="1464"/>
      <c r="J104" s="1464"/>
      <c r="K104" s="1464"/>
      <c r="L104" s="1464"/>
      <c r="M104" s="1464"/>
      <c r="N104" s="1464"/>
      <c r="O104" s="1464"/>
    </row>
    <row r="105" spans="1:15" ht="25" x14ac:dyDescent="0.3">
      <c r="A105" s="1464"/>
      <c r="B105" s="1464"/>
      <c r="C105" s="1464"/>
      <c r="D105" s="1464"/>
      <c r="E105" s="1464"/>
      <c r="F105" s="1464"/>
      <c r="G105" s="1464"/>
      <c r="H105" s="1464"/>
      <c r="I105" s="1464"/>
      <c r="J105" s="1464"/>
      <c r="K105" s="1464"/>
      <c r="L105" s="1464"/>
      <c r="M105" s="1464"/>
      <c r="N105" s="1464"/>
      <c r="O105" s="1464"/>
    </row>
    <row r="106" spans="1:15" ht="25" x14ac:dyDescent="0.3">
      <c r="A106" s="1464"/>
      <c r="B106" s="1464"/>
      <c r="C106" s="1464"/>
      <c r="D106" s="1464"/>
      <c r="E106" s="1464"/>
      <c r="F106" s="1464"/>
      <c r="G106" s="1464"/>
      <c r="H106" s="1464"/>
      <c r="I106" s="1464"/>
      <c r="J106" s="1464"/>
      <c r="K106" s="1464"/>
      <c r="L106" s="1464"/>
      <c r="M106" s="1464"/>
      <c r="N106" s="1464"/>
      <c r="O106" s="1464"/>
    </row>
    <row r="107" spans="1:15" ht="25" x14ac:dyDescent="0.3">
      <c r="A107" s="1464"/>
      <c r="B107" s="1464"/>
      <c r="C107" s="1464"/>
      <c r="D107" s="1464"/>
      <c r="E107" s="1464"/>
      <c r="F107" s="1464"/>
      <c r="G107" s="1464"/>
      <c r="H107" s="1464"/>
      <c r="I107" s="1464"/>
      <c r="J107" s="1464"/>
      <c r="K107" s="1464"/>
      <c r="L107" s="1464"/>
      <c r="M107" s="1464"/>
      <c r="N107" s="1464"/>
      <c r="O107" s="1464"/>
    </row>
    <row r="108" spans="1:15" ht="25" x14ac:dyDescent="0.3">
      <c r="A108" s="1464"/>
      <c r="B108" s="1464"/>
      <c r="C108" s="1464"/>
      <c r="D108" s="1464"/>
      <c r="E108" s="1464"/>
      <c r="F108" s="1464"/>
      <c r="G108" s="1464"/>
      <c r="H108" s="1464"/>
      <c r="I108" s="1464"/>
      <c r="J108" s="1464"/>
      <c r="K108" s="1464"/>
      <c r="L108" s="1464"/>
      <c r="M108" s="1464"/>
      <c r="N108" s="1464"/>
      <c r="O108" s="1464"/>
    </row>
    <row r="109" spans="1:15" ht="25" x14ac:dyDescent="0.3">
      <c r="A109" s="1464"/>
      <c r="B109" s="1464"/>
      <c r="C109" s="1464"/>
      <c r="D109" s="1464"/>
      <c r="E109" s="1464"/>
      <c r="F109" s="1464"/>
      <c r="G109" s="1464"/>
      <c r="H109" s="1464"/>
      <c r="I109" s="1464"/>
      <c r="J109" s="1464"/>
      <c r="K109" s="1464"/>
      <c r="L109" s="1464"/>
      <c r="M109" s="1464"/>
      <c r="N109" s="1464"/>
      <c r="O109" s="1464"/>
    </row>
    <row r="110" spans="1:15" ht="25" x14ac:dyDescent="0.3">
      <c r="A110" s="1464"/>
      <c r="B110" s="1464"/>
      <c r="C110" s="1464"/>
      <c r="D110" s="1464"/>
      <c r="E110" s="1464"/>
      <c r="F110" s="1464"/>
      <c r="G110" s="1464"/>
      <c r="H110" s="1464"/>
      <c r="I110" s="1464"/>
      <c r="J110" s="1464"/>
      <c r="K110" s="1464"/>
      <c r="L110" s="1464"/>
      <c r="M110" s="1464"/>
      <c r="N110" s="1464"/>
      <c r="O110" s="1464"/>
    </row>
    <row r="111" spans="1:15" ht="25" x14ac:dyDescent="0.3">
      <c r="A111" s="1464"/>
      <c r="B111" s="1464"/>
      <c r="C111" s="1464"/>
      <c r="D111" s="1464"/>
      <c r="E111" s="1464"/>
      <c r="F111" s="1464"/>
      <c r="G111" s="1464"/>
      <c r="H111" s="1464"/>
      <c r="I111" s="1464"/>
      <c r="J111" s="1464"/>
      <c r="K111" s="1464"/>
      <c r="L111" s="1464"/>
      <c r="M111" s="1464"/>
      <c r="N111" s="1464"/>
      <c r="O111" s="1464"/>
    </row>
    <row r="112" spans="1:15" ht="25" x14ac:dyDescent="0.3">
      <c r="A112" s="1464"/>
      <c r="B112" s="1464"/>
      <c r="C112" s="1464"/>
      <c r="D112" s="1464"/>
      <c r="E112" s="1464"/>
      <c r="F112" s="1464"/>
      <c r="G112" s="1464"/>
      <c r="H112" s="1464"/>
      <c r="I112" s="1464"/>
      <c r="J112" s="1464"/>
      <c r="K112" s="1464"/>
      <c r="L112" s="1464"/>
      <c r="M112" s="1464"/>
      <c r="N112" s="1464"/>
      <c r="O112" s="1464"/>
    </row>
    <row r="113" spans="1:15" ht="25" x14ac:dyDescent="0.3">
      <c r="A113" s="1464"/>
      <c r="B113" s="1464"/>
      <c r="C113" s="1464"/>
      <c r="D113" s="1464"/>
      <c r="E113" s="1464"/>
      <c r="F113" s="1464"/>
      <c r="G113" s="1464"/>
      <c r="H113" s="1464"/>
      <c r="I113" s="1464"/>
      <c r="J113" s="1464"/>
      <c r="K113" s="1464"/>
      <c r="L113" s="1464"/>
      <c r="M113" s="1464"/>
      <c r="N113" s="1464"/>
      <c r="O113" s="1464"/>
    </row>
    <row r="114" spans="1:15" ht="25" x14ac:dyDescent="0.3">
      <c r="A114" s="1464"/>
      <c r="B114" s="1464"/>
      <c r="C114" s="1464"/>
      <c r="D114" s="1464"/>
      <c r="E114" s="1464"/>
      <c r="F114" s="1464"/>
      <c r="G114" s="1464"/>
      <c r="H114" s="1464"/>
      <c r="I114" s="1464"/>
      <c r="J114" s="1464"/>
      <c r="K114" s="1464"/>
      <c r="L114" s="1464"/>
      <c r="M114" s="1464"/>
      <c r="N114" s="1464"/>
      <c r="O114" s="1464"/>
    </row>
    <row r="115" spans="1:15" ht="25" x14ac:dyDescent="0.3">
      <c r="A115" s="1464"/>
      <c r="B115" s="1464"/>
      <c r="C115" s="1464"/>
      <c r="D115" s="1464"/>
      <c r="E115" s="1464"/>
      <c r="F115" s="1464"/>
      <c r="G115" s="1464"/>
      <c r="H115" s="1464"/>
      <c r="I115" s="1464"/>
      <c r="J115" s="1464"/>
      <c r="K115" s="1464"/>
      <c r="L115" s="1464"/>
      <c r="M115" s="1464"/>
      <c r="N115" s="1464"/>
      <c r="O115" s="1464"/>
    </row>
    <row r="116" spans="1:15" ht="25" x14ac:dyDescent="0.3">
      <c r="A116" s="1464"/>
      <c r="B116" s="1464"/>
      <c r="C116" s="1464"/>
      <c r="D116" s="1464"/>
      <c r="E116" s="1464"/>
      <c r="F116" s="1464"/>
      <c r="G116" s="1464"/>
      <c r="H116" s="1464"/>
      <c r="I116" s="1464"/>
      <c r="J116" s="1464"/>
      <c r="K116" s="1464"/>
      <c r="L116" s="1464"/>
      <c r="M116" s="1464"/>
      <c r="N116" s="1464"/>
      <c r="O116" s="1464"/>
    </row>
    <row r="117" spans="1:15" ht="25" x14ac:dyDescent="0.3">
      <c r="A117" s="1464"/>
      <c r="B117" s="1464"/>
      <c r="C117" s="1464"/>
      <c r="D117" s="1464"/>
      <c r="E117" s="1464"/>
      <c r="F117" s="1464"/>
      <c r="G117" s="1464"/>
      <c r="H117" s="1464"/>
      <c r="I117" s="1464"/>
      <c r="J117" s="1464"/>
      <c r="K117" s="1464"/>
      <c r="L117" s="1464"/>
      <c r="M117" s="1464"/>
      <c r="N117" s="1464"/>
      <c r="O117" s="1464"/>
    </row>
    <row r="118" spans="1:15" ht="25" x14ac:dyDescent="0.3">
      <c r="A118" s="1464"/>
      <c r="B118" s="1464"/>
      <c r="C118" s="1464"/>
      <c r="D118" s="1464"/>
      <c r="E118" s="1464"/>
      <c r="F118" s="1464"/>
      <c r="G118" s="1464"/>
      <c r="H118" s="1464"/>
      <c r="I118" s="1464"/>
      <c r="J118" s="1464"/>
      <c r="K118" s="1464"/>
      <c r="L118" s="1464"/>
      <c r="M118" s="1464"/>
      <c r="N118" s="1464"/>
      <c r="O118" s="1464"/>
    </row>
    <row r="119" spans="1:15" ht="25" x14ac:dyDescent="0.3">
      <c r="A119" s="1464"/>
      <c r="B119" s="1464"/>
      <c r="C119" s="1464"/>
      <c r="D119" s="1464"/>
      <c r="E119" s="1464"/>
      <c r="F119" s="1464"/>
      <c r="G119" s="1464"/>
      <c r="H119" s="1464"/>
      <c r="I119" s="1464"/>
      <c r="J119" s="1464"/>
      <c r="K119" s="1464"/>
      <c r="L119" s="1464"/>
      <c r="M119" s="1464"/>
      <c r="N119" s="1464"/>
      <c r="O119" s="1464"/>
    </row>
    <row r="120" spans="1:15" ht="25" x14ac:dyDescent="0.3">
      <c r="A120" s="1464"/>
      <c r="B120" s="1464"/>
      <c r="C120" s="1464"/>
      <c r="D120" s="1464"/>
      <c r="E120" s="1464"/>
      <c r="F120" s="1464"/>
      <c r="G120" s="1464"/>
      <c r="H120" s="1464"/>
      <c r="I120" s="1464"/>
      <c r="J120" s="1464"/>
      <c r="K120" s="1464"/>
      <c r="L120" s="1464"/>
      <c r="M120" s="1464"/>
      <c r="N120" s="1464"/>
      <c r="O120" s="1464"/>
    </row>
    <row r="121" spans="1:15" ht="25" x14ac:dyDescent="0.3">
      <c r="A121" s="1464"/>
      <c r="B121" s="1464"/>
      <c r="C121" s="1464"/>
      <c r="D121" s="1464"/>
      <c r="E121" s="1464"/>
      <c r="F121" s="1464"/>
      <c r="G121" s="1464"/>
      <c r="H121" s="1464"/>
      <c r="I121" s="1464"/>
      <c r="J121" s="1464"/>
      <c r="K121" s="1464"/>
      <c r="L121" s="1464"/>
      <c r="M121" s="1464"/>
      <c r="N121" s="1464"/>
      <c r="O121" s="1464"/>
    </row>
    <row r="122" spans="1:15" ht="25" x14ac:dyDescent="0.3">
      <c r="A122" s="1464"/>
      <c r="B122" s="1464"/>
      <c r="C122" s="1464"/>
      <c r="D122" s="1464"/>
      <c r="E122" s="1464"/>
      <c r="F122" s="1464"/>
      <c r="G122" s="1464"/>
      <c r="H122" s="1464"/>
      <c r="I122" s="1464"/>
      <c r="J122" s="1464"/>
      <c r="K122" s="1464"/>
      <c r="L122" s="1464"/>
      <c r="M122" s="1464"/>
      <c r="N122" s="1464"/>
      <c r="O122" s="1464"/>
    </row>
    <row r="123" spans="1:15" ht="25" x14ac:dyDescent="0.3">
      <c r="A123" s="1464"/>
      <c r="B123" s="1464"/>
      <c r="C123" s="1464"/>
      <c r="D123" s="1464"/>
      <c r="E123" s="1464"/>
      <c r="F123" s="1464"/>
      <c r="G123" s="1464"/>
      <c r="H123" s="1464"/>
      <c r="I123" s="1464"/>
      <c r="J123" s="1464"/>
      <c r="K123" s="1464"/>
      <c r="L123" s="1464"/>
      <c r="M123" s="1464"/>
      <c r="N123" s="1464"/>
      <c r="O123" s="1464"/>
    </row>
    <row r="124" spans="1:15" ht="25" x14ac:dyDescent="0.3">
      <c r="A124" s="1464"/>
      <c r="B124" s="1464"/>
      <c r="C124" s="1464"/>
      <c r="D124" s="1464"/>
      <c r="E124" s="1464"/>
      <c r="F124" s="1464"/>
      <c r="G124" s="1464"/>
      <c r="H124" s="1464"/>
      <c r="I124" s="1464"/>
      <c r="J124" s="1464"/>
      <c r="K124" s="1464"/>
      <c r="L124" s="1464"/>
      <c r="M124" s="1464"/>
      <c r="N124" s="1464"/>
      <c r="O124" s="1464"/>
    </row>
    <row r="125" spans="1:15" ht="25" x14ac:dyDescent="0.3">
      <c r="A125" s="1464"/>
      <c r="B125" s="1464"/>
      <c r="C125" s="1464"/>
      <c r="D125" s="1464"/>
      <c r="E125" s="1464"/>
      <c r="F125" s="1464"/>
      <c r="G125" s="1464"/>
      <c r="H125" s="1464"/>
      <c r="I125" s="1464"/>
      <c r="J125" s="1464"/>
      <c r="K125" s="1464"/>
      <c r="L125" s="1464"/>
      <c r="M125" s="1464"/>
      <c r="N125" s="1464"/>
      <c r="O125" s="1464"/>
    </row>
    <row r="126" spans="1:15" ht="25" x14ac:dyDescent="0.3">
      <c r="A126" s="1464"/>
      <c r="B126" s="1464"/>
      <c r="C126" s="1464"/>
      <c r="D126" s="1464"/>
      <c r="E126" s="1464"/>
      <c r="F126" s="1464"/>
      <c r="G126" s="1464"/>
      <c r="H126" s="1464"/>
      <c r="I126" s="1464"/>
      <c r="J126" s="1464"/>
      <c r="K126" s="1464"/>
      <c r="L126" s="1464"/>
      <c r="M126" s="1464"/>
      <c r="N126" s="1464"/>
      <c r="O126" s="1464"/>
    </row>
    <row r="127" spans="1:15" ht="25" x14ac:dyDescent="0.3">
      <c r="A127" s="1464"/>
      <c r="B127" s="1464"/>
      <c r="C127" s="1464"/>
      <c r="D127" s="1464"/>
      <c r="E127" s="1464"/>
      <c r="F127" s="1464"/>
      <c r="G127" s="1464"/>
      <c r="H127" s="1464"/>
      <c r="I127" s="1464"/>
      <c r="J127" s="1464"/>
      <c r="K127" s="1464"/>
      <c r="L127" s="1464"/>
      <c r="M127" s="1464"/>
      <c r="N127" s="1464"/>
      <c r="O127" s="1464"/>
    </row>
    <row r="128" spans="1:15" ht="25" x14ac:dyDescent="0.3">
      <c r="A128" s="1464"/>
      <c r="B128" s="1464"/>
      <c r="C128" s="1464"/>
      <c r="D128" s="1464"/>
      <c r="E128" s="1464"/>
      <c r="F128" s="1464"/>
      <c r="G128" s="1464"/>
      <c r="H128" s="1464"/>
      <c r="I128" s="1464"/>
      <c r="J128" s="1464"/>
      <c r="K128" s="1464"/>
      <c r="L128" s="1464"/>
      <c r="M128" s="1464"/>
      <c r="N128" s="1464"/>
      <c r="O128" s="1464"/>
    </row>
    <row r="129" spans="1:15" ht="25" x14ac:dyDescent="0.3">
      <c r="A129" s="1464"/>
      <c r="B129" s="1464"/>
      <c r="C129" s="1464"/>
      <c r="D129" s="1464"/>
      <c r="E129" s="1464"/>
      <c r="F129" s="1464"/>
      <c r="G129" s="1464"/>
      <c r="H129" s="1464"/>
      <c r="I129" s="1464"/>
      <c r="J129" s="1464"/>
      <c r="K129" s="1464"/>
      <c r="L129" s="1464"/>
      <c r="M129" s="1464"/>
      <c r="N129" s="1464"/>
      <c r="O129" s="1464"/>
    </row>
    <row r="130" spans="1:15" ht="25" x14ac:dyDescent="0.3">
      <c r="A130" s="1464"/>
      <c r="B130" s="1464"/>
      <c r="C130" s="1464"/>
      <c r="D130" s="1464"/>
      <c r="E130" s="1464"/>
      <c r="F130" s="1464"/>
      <c r="G130" s="1464"/>
      <c r="H130" s="1464"/>
      <c r="I130" s="1464"/>
      <c r="J130" s="1464"/>
      <c r="K130" s="1464"/>
      <c r="L130" s="1464"/>
      <c r="M130" s="1464"/>
      <c r="N130" s="1464"/>
      <c r="O130" s="1464"/>
    </row>
    <row r="131" spans="1:15" ht="25" x14ac:dyDescent="0.3">
      <c r="A131" s="1464"/>
      <c r="B131" s="1464"/>
      <c r="C131" s="1464"/>
      <c r="D131" s="1464"/>
      <c r="E131" s="1464"/>
      <c r="F131" s="1464"/>
      <c r="G131" s="1464"/>
      <c r="H131" s="1464"/>
      <c r="I131" s="1464"/>
      <c r="J131" s="1464"/>
      <c r="K131" s="1464"/>
      <c r="L131" s="1464"/>
      <c r="M131" s="1464"/>
      <c r="N131" s="1464"/>
      <c r="O131" s="1464"/>
    </row>
    <row r="132" spans="1:15" ht="25" x14ac:dyDescent="0.3">
      <c r="A132" s="1464"/>
      <c r="B132" s="1464"/>
      <c r="C132" s="1464"/>
      <c r="D132" s="1464"/>
      <c r="E132" s="1464"/>
      <c r="F132" s="1464"/>
      <c r="G132" s="1464"/>
      <c r="H132" s="1464"/>
      <c r="I132" s="1464"/>
      <c r="J132" s="1464"/>
      <c r="K132" s="1464"/>
      <c r="L132" s="1464"/>
      <c r="M132" s="1464"/>
      <c r="N132" s="1464"/>
      <c r="O132" s="1464"/>
    </row>
    <row r="133" spans="1:15" ht="25" x14ac:dyDescent="0.3">
      <c r="A133" s="1464"/>
      <c r="B133" s="1464"/>
      <c r="C133" s="1464"/>
      <c r="D133" s="1464"/>
      <c r="E133" s="1464"/>
      <c r="F133" s="1464"/>
      <c r="G133" s="1464"/>
      <c r="H133" s="1464"/>
      <c r="I133" s="1464"/>
      <c r="J133" s="1464"/>
      <c r="K133" s="1464"/>
      <c r="L133" s="1464"/>
      <c r="M133" s="1464"/>
      <c r="N133" s="1464"/>
      <c r="O133" s="1464"/>
    </row>
    <row r="134" spans="1:15" ht="25" x14ac:dyDescent="0.3">
      <c r="A134" s="1464"/>
      <c r="B134" s="1464"/>
      <c r="C134" s="1464"/>
      <c r="D134" s="1464"/>
      <c r="E134" s="1464"/>
      <c r="F134" s="1464"/>
      <c r="G134" s="1464"/>
      <c r="H134" s="1464"/>
      <c r="I134" s="1464"/>
      <c r="J134" s="1464"/>
      <c r="K134" s="1464"/>
      <c r="L134" s="1464"/>
      <c r="M134" s="1464"/>
      <c r="N134" s="1464"/>
      <c r="O134" s="1464"/>
    </row>
    <row r="135" spans="1:15" ht="25" x14ac:dyDescent="0.3">
      <c r="A135" s="1464"/>
      <c r="B135" s="1464"/>
      <c r="C135" s="1464"/>
      <c r="D135" s="1464"/>
      <c r="E135" s="1464"/>
      <c r="F135" s="1464"/>
      <c r="G135" s="1464"/>
      <c r="H135" s="1464"/>
      <c r="I135" s="1464"/>
      <c r="J135" s="1464"/>
      <c r="K135" s="1464"/>
      <c r="L135" s="1464"/>
      <c r="M135" s="1464"/>
      <c r="N135" s="1464"/>
      <c r="O135" s="1464"/>
    </row>
    <row r="136" spans="1:15" ht="25" x14ac:dyDescent="0.3">
      <c r="A136" s="1464"/>
      <c r="B136" s="1464"/>
      <c r="C136" s="1464"/>
      <c r="D136" s="1464"/>
      <c r="E136" s="1464"/>
      <c r="F136" s="1464"/>
      <c r="G136" s="1464"/>
      <c r="H136" s="1464"/>
      <c r="I136" s="1464"/>
      <c r="J136" s="1464"/>
      <c r="K136" s="1464"/>
      <c r="L136" s="1464"/>
      <c r="M136" s="1464"/>
      <c r="N136" s="1464"/>
      <c r="O136" s="1464"/>
    </row>
    <row r="137" spans="1:15" ht="25" x14ac:dyDescent="0.3">
      <c r="A137" s="1464"/>
      <c r="B137" s="1464"/>
      <c r="C137" s="1464"/>
      <c r="D137" s="1464"/>
      <c r="E137" s="1464"/>
      <c r="F137" s="1464"/>
      <c r="G137" s="1464"/>
      <c r="H137" s="1464"/>
      <c r="I137" s="1464"/>
      <c r="J137" s="1464"/>
      <c r="K137" s="1464"/>
      <c r="L137" s="1464"/>
      <c r="M137" s="1464"/>
      <c r="N137" s="1464"/>
      <c r="O137" s="1464"/>
    </row>
    <row r="138" spans="1:15" ht="25" x14ac:dyDescent="0.3">
      <c r="A138" s="1464"/>
      <c r="B138" s="1464"/>
      <c r="C138" s="1464"/>
      <c r="D138" s="1464"/>
      <c r="E138" s="1464"/>
      <c r="F138" s="1464"/>
      <c r="G138" s="1464"/>
      <c r="H138" s="1464"/>
      <c r="I138" s="1464"/>
      <c r="J138" s="1464"/>
      <c r="K138" s="1464"/>
      <c r="L138" s="1464"/>
      <c r="M138" s="1464"/>
      <c r="N138" s="1464"/>
      <c r="O138" s="1464"/>
    </row>
    <row r="139" spans="1:15" ht="25" x14ac:dyDescent="0.3">
      <c r="A139" s="1464"/>
      <c r="B139" s="1464"/>
      <c r="C139" s="1464"/>
      <c r="D139" s="1464"/>
      <c r="E139" s="1464"/>
      <c r="F139" s="1464"/>
      <c r="G139" s="1464"/>
      <c r="H139" s="1464"/>
      <c r="I139" s="1464"/>
      <c r="J139" s="1464"/>
      <c r="K139" s="1464"/>
      <c r="L139" s="1464"/>
      <c r="M139" s="1464"/>
      <c r="N139" s="1464"/>
      <c r="O139" s="1464"/>
    </row>
    <row r="140" spans="1:15" ht="25" x14ac:dyDescent="0.3">
      <c r="A140" s="1464"/>
      <c r="B140" s="1464"/>
      <c r="C140" s="1464"/>
      <c r="D140" s="1464"/>
      <c r="E140" s="1464"/>
      <c r="F140" s="1464"/>
      <c r="G140" s="1464"/>
      <c r="H140" s="1464"/>
      <c r="I140" s="1464"/>
      <c r="J140" s="1464"/>
      <c r="K140" s="1464"/>
      <c r="L140" s="1464"/>
      <c r="M140" s="1464"/>
      <c r="N140" s="1464"/>
      <c r="O140" s="1464"/>
    </row>
    <row r="141" spans="1:15" ht="25" x14ac:dyDescent="0.3">
      <c r="A141" s="1464"/>
      <c r="B141" s="1464"/>
      <c r="C141" s="1464"/>
      <c r="D141" s="1464"/>
      <c r="E141" s="1464"/>
      <c r="F141" s="1464"/>
      <c r="G141" s="1464"/>
      <c r="H141" s="1464"/>
      <c r="I141" s="1464"/>
      <c r="J141" s="1464"/>
      <c r="K141" s="1464"/>
      <c r="L141" s="1464"/>
      <c r="M141" s="1464"/>
      <c r="N141" s="1464"/>
      <c r="O141" s="1464"/>
    </row>
    <row r="142" spans="1:15" ht="25" x14ac:dyDescent="0.3">
      <c r="A142" s="1464"/>
      <c r="B142" s="1464"/>
      <c r="C142" s="1464"/>
      <c r="D142" s="1464"/>
      <c r="E142" s="1464"/>
      <c r="F142" s="1464"/>
      <c r="G142" s="1464"/>
      <c r="H142" s="1464"/>
      <c r="I142" s="1464"/>
      <c r="J142" s="1464"/>
      <c r="K142" s="1464"/>
      <c r="L142" s="1464"/>
      <c r="M142" s="1464"/>
      <c r="N142" s="1464"/>
      <c r="O142" s="1464"/>
    </row>
    <row r="143" spans="1:15" ht="25" x14ac:dyDescent="0.3">
      <c r="A143" s="1464"/>
      <c r="B143" s="1464"/>
      <c r="C143" s="1464"/>
      <c r="D143" s="1464"/>
      <c r="E143" s="1464"/>
      <c r="F143" s="1464"/>
      <c r="G143" s="1464"/>
      <c r="H143" s="1464"/>
      <c r="I143" s="1464"/>
      <c r="J143" s="1464"/>
      <c r="K143" s="1464"/>
      <c r="L143" s="1464"/>
      <c r="M143" s="1464"/>
      <c r="N143" s="1464"/>
      <c r="O143" s="1464"/>
    </row>
    <row r="144" spans="1:15" ht="25" x14ac:dyDescent="0.3">
      <c r="A144" s="1464"/>
      <c r="B144" s="1464"/>
      <c r="C144" s="1464"/>
      <c r="D144" s="1464"/>
      <c r="E144" s="1464"/>
      <c r="F144" s="1464"/>
      <c r="G144" s="1464"/>
      <c r="H144" s="1464"/>
      <c r="I144" s="1464"/>
      <c r="J144" s="1464"/>
      <c r="K144" s="1464"/>
      <c r="L144" s="1464"/>
      <c r="M144" s="1464"/>
      <c r="N144" s="1464"/>
      <c r="O144" s="1464"/>
    </row>
    <row r="145" spans="1:15" ht="25" x14ac:dyDescent="0.3">
      <c r="A145" s="1464"/>
      <c r="B145" s="1464"/>
      <c r="C145" s="1464"/>
      <c r="D145" s="1464"/>
      <c r="E145" s="1464"/>
      <c r="F145" s="1464"/>
      <c r="G145" s="1464"/>
      <c r="H145" s="1464"/>
      <c r="I145" s="1464"/>
      <c r="J145" s="1464"/>
      <c r="K145" s="1464"/>
      <c r="L145" s="1464"/>
      <c r="M145" s="1464"/>
      <c r="N145" s="1464"/>
      <c r="O145" s="1464"/>
    </row>
    <row r="146" spans="1:15" ht="25" x14ac:dyDescent="0.3">
      <c r="A146" s="1464"/>
      <c r="B146" s="1464"/>
      <c r="C146" s="1464"/>
      <c r="D146" s="1464"/>
      <c r="E146" s="1464"/>
      <c r="F146" s="1464"/>
      <c r="G146" s="1464"/>
      <c r="H146" s="1464"/>
      <c r="I146" s="1464"/>
      <c r="J146" s="1464"/>
      <c r="K146" s="1464"/>
      <c r="L146" s="1464"/>
      <c r="M146" s="1464"/>
      <c r="N146" s="1464"/>
      <c r="O146" s="1464"/>
    </row>
    <row r="147" spans="1:15" ht="25" x14ac:dyDescent="0.3">
      <c r="A147" s="1464"/>
      <c r="B147" s="1464"/>
      <c r="C147" s="1464"/>
      <c r="D147" s="1464"/>
      <c r="E147" s="1464"/>
      <c r="F147" s="1464"/>
      <c r="G147" s="1464"/>
      <c r="H147" s="1464"/>
      <c r="I147" s="1464"/>
      <c r="J147" s="1464"/>
      <c r="K147" s="1464"/>
      <c r="L147" s="1464"/>
      <c r="M147" s="1464"/>
      <c r="N147" s="1464"/>
      <c r="O147" s="1464"/>
    </row>
    <row r="148" spans="1:15" ht="25" x14ac:dyDescent="0.3">
      <c r="A148" s="1464"/>
      <c r="B148" s="1464"/>
      <c r="C148" s="1464"/>
      <c r="D148" s="1464"/>
      <c r="E148" s="1464"/>
      <c r="F148" s="1464"/>
      <c r="G148" s="1464"/>
      <c r="H148" s="1464"/>
      <c r="I148" s="1464"/>
      <c r="J148" s="1464"/>
      <c r="K148" s="1464"/>
      <c r="L148" s="1464"/>
      <c r="M148" s="1464"/>
      <c r="N148" s="1464"/>
      <c r="O148" s="1464"/>
    </row>
    <row r="149" spans="1:15" ht="25" x14ac:dyDescent="0.3">
      <c r="A149" s="1464"/>
      <c r="B149" s="1464"/>
      <c r="C149" s="1464"/>
      <c r="D149" s="1464"/>
      <c r="E149" s="1464"/>
      <c r="F149" s="1464"/>
      <c r="G149" s="1464"/>
      <c r="H149" s="1464"/>
      <c r="I149" s="1464"/>
      <c r="J149" s="1464"/>
      <c r="K149" s="1464"/>
      <c r="L149" s="1464"/>
      <c r="M149" s="1464"/>
      <c r="N149" s="1464"/>
      <c r="O149" s="1464"/>
    </row>
    <row r="150" spans="1:15" ht="25" x14ac:dyDescent="0.3">
      <c r="A150" s="1464"/>
      <c r="B150" s="1464"/>
      <c r="C150" s="1464"/>
      <c r="D150" s="1464"/>
      <c r="E150" s="1464"/>
      <c r="F150" s="1464"/>
      <c r="G150" s="1464"/>
      <c r="H150" s="1464"/>
      <c r="I150" s="1464"/>
      <c r="J150" s="1464"/>
      <c r="K150" s="1464"/>
      <c r="L150" s="1464"/>
      <c r="M150" s="1464"/>
      <c r="N150" s="1464"/>
      <c r="O150" s="1464"/>
    </row>
    <row r="151" spans="1:15" ht="25" x14ac:dyDescent="0.3">
      <c r="A151" s="1464"/>
      <c r="B151" s="1464"/>
      <c r="C151" s="1464"/>
      <c r="D151" s="1464"/>
      <c r="E151" s="1464"/>
      <c r="F151" s="1464"/>
      <c r="G151" s="1464"/>
      <c r="H151" s="1464"/>
      <c r="I151" s="1464"/>
      <c r="J151" s="1464"/>
      <c r="K151" s="1464"/>
      <c r="L151" s="1464"/>
      <c r="M151" s="1464"/>
      <c r="N151" s="1464"/>
      <c r="O151" s="1464"/>
    </row>
    <row r="152" spans="1:15" ht="25" x14ac:dyDescent="0.3">
      <c r="A152" s="1464"/>
      <c r="B152" s="1464"/>
      <c r="C152" s="1464"/>
      <c r="D152" s="1464"/>
      <c r="E152" s="1464"/>
      <c r="F152" s="1464"/>
      <c r="G152" s="1464"/>
      <c r="H152" s="1464"/>
      <c r="I152" s="1464"/>
      <c r="J152" s="1464"/>
      <c r="K152" s="1464"/>
      <c r="L152" s="1464"/>
      <c r="M152" s="1464"/>
      <c r="N152" s="1464"/>
      <c r="O152" s="1464"/>
    </row>
    <row r="153" spans="1:15" ht="25" x14ac:dyDescent="0.3">
      <c r="A153" s="1464"/>
      <c r="B153" s="1464"/>
      <c r="C153" s="1464"/>
      <c r="D153" s="1464"/>
      <c r="E153" s="1464"/>
      <c r="F153" s="1464"/>
      <c r="G153" s="1464"/>
      <c r="H153" s="1464"/>
      <c r="I153" s="1464"/>
      <c r="J153" s="1464"/>
      <c r="K153" s="1464"/>
      <c r="L153" s="1464"/>
      <c r="M153" s="1464"/>
      <c r="N153" s="1464"/>
      <c r="O153" s="1464"/>
    </row>
    <row r="154" spans="1:15" ht="25" x14ac:dyDescent="0.3">
      <c r="A154" s="1464"/>
      <c r="B154" s="1464"/>
      <c r="C154" s="1464"/>
      <c r="D154" s="1464"/>
      <c r="E154" s="1464"/>
      <c r="F154" s="1464"/>
      <c r="G154" s="1464"/>
      <c r="H154" s="1464"/>
      <c r="I154" s="1464"/>
      <c r="J154" s="1464"/>
      <c r="K154" s="1464"/>
      <c r="L154" s="1464"/>
      <c r="M154" s="1464"/>
      <c r="N154" s="1464"/>
      <c r="O154" s="1464"/>
    </row>
    <row r="155" spans="1:15" ht="25" x14ac:dyDescent="0.3">
      <c r="A155" s="1464"/>
      <c r="B155" s="1464"/>
      <c r="C155" s="1464"/>
      <c r="D155" s="1464"/>
      <c r="E155" s="1464"/>
      <c r="F155" s="1464"/>
      <c r="G155" s="1464"/>
      <c r="H155" s="1464"/>
      <c r="I155" s="1464"/>
      <c r="J155" s="1464"/>
      <c r="K155" s="1464"/>
      <c r="L155" s="1464"/>
      <c r="M155" s="1464"/>
      <c r="N155" s="1464"/>
      <c r="O155" s="1464"/>
    </row>
    <row r="156" spans="1:15" ht="25" x14ac:dyDescent="0.3">
      <c r="A156" s="1464"/>
      <c r="B156" s="1464"/>
      <c r="C156" s="1464"/>
      <c r="D156" s="1464"/>
      <c r="E156" s="1464"/>
      <c r="F156" s="1464"/>
      <c r="G156" s="1464"/>
      <c r="H156" s="1464"/>
      <c r="I156" s="1464"/>
      <c r="J156" s="1464"/>
      <c r="K156" s="1464"/>
      <c r="L156" s="1464"/>
      <c r="M156" s="1464"/>
      <c r="N156" s="1464"/>
      <c r="O156" s="1464"/>
    </row>
    <row r="157" spans="1:15" ht="25" x14ac:dyDescent="0.3">
      <c r="A157" s="1464"/>
      <c r="B157" s="1464"/>
      <c r="C157" s="1464"/>
      <c r="D157" s="1464"/>
      <c r="E157" s="1464"/>
      <c r="F157" s="1464"/>
      <c r="G157" s="1464"/>
      <c r="H157" s="1464"/>
      <c r="I157" s="1464"/>
      <c r="J157" s="1464"/>
      <c r="K157" s="1464"/>
      <c r="L157" s="1464"/>
      <c r="M157" s="1464"/>
      <c r="N157" s="1464"/>
      <c r="O157" s="1464"/>
    </row>
    <row r="158" spans="1:15" ht="25" x14ac:dyDescent="0.3">
      <c r="A158" s="1464"/>
      <c r="B158" s="1464"/>
      <c r="C158" s="1464"/>
      <c r="D158" s="1464"/>
      <c r="E158" s="1464"/>
      <c r="F158" s="1464"/>
      <c r="G158" s="1464"/>
      <c r="H158" s="1464"/>
      <c r="I158" s="1464"/>
      <c r="J158" s="1464"/>
      <c r="K158" s="1464"/>
      <c r="L158" s="1464"/>
      <c r="M158" s="1464"/>
      <c r="N158" s="1464"/>
      <c r="O158" s="1464"/>
    </row>
    <row r="159" spans="1:15" ht="25" x14ac:dyDescent="0.3">
      <c r="A159" s="1464"/>
      <c r="B159" s="1464"/>
      <c r="C159" s="1464"/>
      <c r="D159" s="1464"/>
      <c r="E159" s="1464"/>
      <c r="F159" s="1464"/>
      <c r="G159" s="1464"/>
      <c r="H159" s="1464"/>
      <c r="I159" s="1464"/>
      <c r="J159" s="1464"/>
      <c r="K159" s="1464"/>
      <c r="L159" s="1464"/>
      <c r="M159" s="1464"/>
      <c r="N159" s="1464"/>
      <c r="O159" s="1464"/>
    </row>
    <row r="160" spans="1:15" ht="25" x14ac:dyDescent="0.3">
      <c r="A160" s="1464"/>
      <c r="B160" s="1464"/>
      <c r="C160" s="1464"/>
      <c r="D160" s="1464"/>
      <c r="E160" s="1464"/>
      <c r="F160" s="1464"/>
      <c r="G160" s="1464"/>
      <c r="H160" s="1464"/>
      <c r="I160" s="1464"/>
      <c r="J160" s="1464"/>
      <c r="K160" s="1464"/>
      <c r="L160" s="1464"/>
      <c r="M160" s="1464"/>
      <c r="N160" s="1464"/>
      <c r="O160" s="1464"/>
    </row>
    <row r="161" spans="1:15" ht="25" x14ac:dyDescent="0.3">
      <c r="A161" s="1464"/>
      <c r="B161" s="1464"/>
      <c r="C161" s="1464"/>
      <c r="D161" s="1464"/>
      <c r="E161" s="1464"/>
      <c r="F161" s="1464"/>
      <c r="G161" s="1464"/>
      <c r="H161" s="1464"/>
      <c r="I161" s="1464"/>
      <c r="J161" s="1464"/>
      <c r="K161" s="1464"/>
      <c r="L161" s="1464"/>
      <c r="M161" s="1464"/>
      <c r="N161" s="1464"/>
      <c r="O161" s="1464"/>
    </row>
    <row r="162" spans="1:15" ht="25" x14ac:dyDescent="0.3">
      <c r="A162" s="1464"/>
      <c r="B162" s="1464"/>
      <c r="C162" s="1464"/>
      <c r="D162" s="1464"/>
      <c r="E162" s="1464"/>
      <c r="F162" s="1464"/>
      <c r="G162" s="1464"/>
      <c r="H162" s="1464"/>
      <c r="I162" s="1464"/>
      <c r="J162" s="1464"/>
      <c r="K162" s="1464"/>
      <c r="L162" s="1464"/>
      <c r="M162" s="1464"/>
      <c r="N162" s="1464"/>
      <c r="O162" s="1464"/>
    </row>
    <row r="163" spans="1:15" ht="25" x14ac:dyDescent="0.3">
      <c r="A163" s="1464"/>
      <c r="B163" s="1464"/>
      <c r="C163" s="1464"/>
      <c r="D163" s="1464"/>
      <c r="E163" s="1464"/>
      <c r="F163" s="1464"/>
      <c r="G163" s="1464"/>
      <c r="H163" s="1464"/>
      <c r="I163" s="1464"/>
      <c r="J163" s="1464"/>
      <c r="K163" s="1464"/>
      <c r="L163" s="1464"/>
      <c r="M163" s="1464"/>
      <c r="N163" s="1464"/>
      <c r="O163" s="1464"/>
    </row>
    <row r="164" spans="1:15" ht="25" x14ac:dyDescent="0.3">
      <c r="A164" s="1464"/>
      <c r="B164" s="1464"/>
      <c r="C164" s="1464"/>
      <c r="D164" s="1464"/>
      <c r="E164" s="1464"/>
      <c r="F164" s="1464"/>
      <c r="G164" s="1464"/>
      <c r="H164" s="1464"/>
      <c r="I164" s="1464"/>
      <c r="J164" s="1464"/>
      <c r="K164" s="1464"/>
      <c r="L164" s="1464"/>
      <c r="M164" s="1464"/>
      <c r="N164" s="1464"/>
      <c r="O164" s="1464"/>
    </row>
    <row r="165" spans="1:15" ht="25" x14ac:dyDescent="0.3">
      <c r="A165" s="1464"/>
      <c r="B165" s="1464"/>
      <c r="C165" s="1464"/>
      <c r="D165" s="1464"/>
      <c r="E165" s="1464"/>
      <c r="F165" s="1464"/>
      <c r="G165" s="1464"/>
      <c r="H165" s="1464"/>
      <c r="I165" s="1464"/>
      <c r="J165" s="1464"/>
      <c r="K165" s="1464"/>
      <c r="L165" s="1464"/>
      <c r="M165" s="1464"/>
      <c r="N165" s="1464"/>
      <c r="O165" s="1464"/>
    </row>
    <row r="166" spans="1:15" ht="25" x14ac:dyDescent="0.3">
      <c r="A166" s="1464"/>
      <c r="B166" s="1464"/>
      <c r="C166" s="1464"/>
      <c r="D166" s="1464"/>
      <c r="E166" s="1464"/>
      <c r="F166" s="1464"/>
      <c r="G166" s="1464"/>
      <c r="H166" s="1464"/>
      <c r="I166" s="1464"/>
      <c r="J166" s="1464"/>
      <c r="K166" s="1464"/>
      <c r="L166" s="1464"/>
      <c r="M166" s="1464"/>
      <c r="N166" s="1464"/>
      <c r="O166" s="1464"/>
    </row>
    <row r="167" spans="1:15" ht="25" x14ac:dyDescent="0.3">
      <c r="A167" s="1464"/>
      <c r="B167" s="1464"/>
      <c r="C167" s="1464"/>
      <c r="D167" s="1464"/>
      <c r="E167" s="1464"/>
      <c r="F167" s="1464"/>
      <c r="G167" s="1464"/>
      <c r="H167" s="1464"/>
      <c r="I167" s="1464"/>
      <c r="J167" s="1464"/>
      <c r="K167" s="1464"/>
      <c r="L167" s="1464"/>
      <c r="M167" s="1464"/>
      <c r="N167" s="1464"/>
      <c r="O167" s="1464"/>
    </row>
    <row r="168" spans="1:15" ht="25" x14ac:dyDescent="0.3">
      <c r="A168" s="1464"/>
      <c r="B168" s="1464"/>
      <c r="C168" s="1464"/>
      <c r="D168" s="1464"/>
      <c r="E168" s="1464"/>
      <c r="F168" s="1464"/>
      <c r="G168" s="1464"/>
      <c r="H168" s="1464"/>
      <c r="I168" s="1464"/>
      <c r="J168" s="1464"/>
      <c r="K168" s="1464"/>
      <c r="L168" s="1464"/>
      <c r="M168" s="1464"/>
      <c r="N168" s="1464"/>
      <c r="O168" s="1464"/>
    </row>
    <row r="169" spans="1:15" ht="25" x14ac:dyDescent="0.3">
      <c r="A169" s="1464"/>
      <c r="B169" s="1464"/>
      <c r="C169" s="1464"/>
      <c r="D169" s="1464"/>
      <c r="E169" s="1464"/>
      <c r="F169" s="1464"/>
      <c r="G169" s="1464"/>
      <c r="H169" s="1464"/>
      <c r="I169" s="1464"/>
      <c r="J169" s="1464"/>
      <c r="K169" s="1464"/>
      <c r="L169" s="1464"/>
      <c r="M169" s="1464"/>
      <c r="N169" s="1464"/>
      <c r="O169" s="1464"/>
    </row>
    <row r="170" spans="1:15" ht="25" x14ac:dyDescent="0.3">
      <c r="A170" s="1464"/>
      <c r="B170" s="1464"/>
      <c r="C170" s="1464"/>
      <c r="D170" s="1464"/>
      <c r="E170" s="1464"/>
      <c r="F170" s="1464"/>
      <c r="G170" s="1464"/>
      <c r="H170" s="1464"/>
      <c r="I170" s="1464"/>
      <c r="J170" s="1464"/>
      <c r="K170" s="1464"/>
      <c r="L170" s="1464"/>
      <c r="M170" s="1464"/>
      <c r="N170" s="1464"/>
      <c r="O170" s="1464"/>
    </row>
    <row r="171" spans="1:15" x14ac:dyDescent="0.3">
      <c r="B171" s="45"/>
      <c r="C171" s="45"/>
      <c r="D171" s="45"/>
      <c r="E171" s="45"/>
      <c r="F171" s="45"/>
    </row>
    <row r="172" spans="1:15" x14ac:dyDescent="0.3">
      <c r="B172" s="45"/>
      <c r="C172" s="45"/>
      <c r="D172" s="45"/>
      <c r="E172" s="45"/>
      <c r="F172" s="45"/>
    </row>
    <row r="173" spans="1:15" x14ac:dyDescent="0.3">
      <c r="B173" s="45"/>
      <c r="C173" s="45"/>
      <c r="D173" s="45"/>
      <c r="E173" s="45"/>
      <c r="F173" s="45"/>
    </row>
    <row r="174" spans="1:15" x14ac:dyDescent="0.3">
      <c r="B174" s="45"/>
      <c r="C174" s="45"/>
      <c r="D174" s="45"/>
      <c r="E174" s="45"/>
      <c r="F174" s="45"/>
    </row>
    <row r="175" spans="1:15" x14ac:dyDescent="0.3">
      <c r="B175" s="45"/>
      <c r="C175" s="45"/>
      <c r="D175" s="45"/>
      <c r="E175" s="45"/>
      <c r="F175" s="45"/>
    </row>
    <row r="176" spans="1:15" x14ac:dyDescent="0.3">
      <c r="B176" s="45"/>
      <c r="C176" s="45"/>
      <c r="D176" s="45"/>
      <c r="E176" s="45"/>
      <c r="F176" s="45"/>
    </row>
    <row r="177" spans="2:6" x14ac:dyDescent="0.3">
      <c r="B177" s="45"/>
      <c r="C177" s="45"/>
      <c r="D177" s="45"/>
      <c r="E177" s="45"/>
      <c r="F177" s="45"/>
    </row>
    <row r="178" spans="2:6" x14ac:dyDescent="0.3">
      <c r="B178" s="45"/>
      <c r="C178" s="45"/>
      <c r="D178" s="45"/>
      <c r="E178" s="45"/>
      <c r="F178" s="45"/>
    </row>
    <row r="179" spans="2:6" x14ac:dyDescent="0.3">
      <c r="B179" s="45"/>
      <c r="C179" s="45"/>
      <c r="D179" s="45"/>
      <c r="E179" s="45"/>
      <c r="F179" s="45"/>
    </row>
    <row r="180" spans="2:6" x14ac:dyDescent="0.3">
      <c r="B180" s="45"/>
      <c r="C180" s="45"/>
      <c r="D180" s="45"/>
      <c r="E180" s="45"/>
      <c r="F180" s="45"/>
    </row>
    <row r="181" spans="2:6" x14ac:dyDescent="0.3">
      <c r="B181" s="45"/>
      <c r="C181" s="45"/>
      <c r="D181" s="45"/>
      <c r="E181" s="45"/>
      <c r="F181" s="45"/>
    </row>
    <row r="182" spans="2:6" x14ac:dyDescent="0.3">
      <c r="B182" s="45"/>
      <c r="C182" s="45"/>
      <c r="D182" s="45"/>
      <c r="E182" s="45"/>
      <c r="F182" s="45"/>
    </row>
    <row r="183" spans="2:6" x14ac:dyDescent="0.3">
      <c r="B183" s="45"/>
      <c r="C183" s="45"/>
      <c r="D183" s="45"/>
      <c r="E183" s="45"/>
      <c r="F183" s="45"/>
    </row>
    <row r="184" spans="2:6" x14ac:dyDescent="0.3">
      <c r="B184" s="45"/>
      <c r="C184" s="45"/>
      <c r="D184" s="45"/>
      <c r="E184" s="45"/>
      <c r="F184" s="45"/>
    </row>
    <row r="185" spans="2:6" x14ac:dyDescent="0.3">
      <c r="B185" s="45"/>
      <c r="C185" s="45"/>
      <c r="D185" s="45"/>
      <c r="E185" s="45"/>
      <c r="F185" s="45"/>
    </row>
    <row r="186" spans="2:6" x14ac:dyDescent="0.3">
      <c r="B186" s="45"/>
      <c r="C186" s="45"/>
      <c r="D186" s="45"/>
      <c r="E186" s="45"/>
      <c r="F186" s="45"/>
    </row>
    <row r="187" spans="2:6" x14ac:dyDescent="0.3">
      <c r="B187" s="45"/>
      <c r="C187" s="45"/>
      <c r="D187" s="45"/>
      <c r="E187" s="45"/>
      <c r="F187" s="45"/>
    </row>
    <row r="188" spans="2:6" x14ac:dyDescent="0.3">
      <c r="B188" s="45"/>
      <c r="C188" s="45"/>
      <c r="D188" s="45"/>
      <c r="E188" s="45"/>
      <c r="F188" s="45"/>
    </row>
    <row r="189" spans="2:6" x14ac:dyDescent="0.3">
      <c r="B189" s="45"/>
      <c r="C189" s="45"/>
      <c r="D189" s="45"/>
      <c r="E189" s="45"/>
      <c r="F189" s="45"/>
    </row>
    <row r="190" spans="2:6" x14ac:dyDescent="0.3">
      <c r="B190" s="45"/>
      <c r="C190" s="45"/>
      <c r="D190" s="45"/>
      <c r="E190" s="45"/>
      <c r="F190" s="45"/>
    </row>
    <row r="191" spans="2:6" x14ac:dyDescent="0.3">
      <c r="B191" s="45"/>
      <c r="C191" s="45"/>
      <c r="D191" s="45"/>
      <c r="E191" s="45"/>
      <c r="F191" s="45"/>
    </row>
    <row r="192" spans="2:6" x14ac:dyDescent="0.3">
      <c r="B192" s="45"/>
      <c r="C192" s="45"/>
      <c r="D192" s="45"/>
      <c r="E192" s="45"/>
      <c r="F192" s="45"/>
    </row>
    <row r="193" spans="2:6" x14ac:dyDescent="0.3">
      <c r="B193" s="45"/>
      <c r="C193" s="45"/>
      <c r="D193" s="45"/>
      <c r="E193" s="45"/>
      <c r="F193" s="45"/>
    </row>
    <row r="194" spans="2:6" x14ac:dyDescent="0.3">
      <c r="B194" s="45"/>
      <c r="C194" s="45"/>
      <c r="D194" s="45"/>
      <c r="E194" s="45"/>
      <c r="F194" s="45"/>
    </row>
    <row r="195" spans="2:6" x14ac:dyDescent="0.3">
      <c r="B195" s="45"/>
      <c r="C195" s="45"/>
      <c r="D195" s="45"/>
      <c r="E195" s="45"/>
      <c r="F195" s="45"/>
    </row>
    <row r="196" spans="2:6" x14ac:dyDescent="0.3">
      <c r="B196" s="45"/>
      <c r="C196" s="45"/>
      <c r="D196" s="45"/>
      <c r="E196" s="45"/>
      <c r="F196" s="45"/>
    </row>
    <row r="197" spans="2:6" x14ac:dyDescent="0.3">
      <c r="B197" s="45"/>
      <c r="C197" s="45"/>
      <c r="D197" s="45"/>
      <c r="E197" s="45"/>
      <c r="F197" s="45"/>
    </row>
    <row r="198" spans="2:6" x14ac:dyDescent="0.3">
      <c r="B198" s="45"/>
      <c r="C198" s="45"/>
      <c r="D198" s="45"/>
      <c r="E198" s="45"/>
      <c r="F198" s="45"/>
    </row>
    <row r="199" spans="2:6" x14ac:dyDescent="0.3">
      <c r="B199" s="45"/>
      <c r="C199" s="45"/>
      <c r="D199" s="45"/>
      <c r="E199" s="45"/>
      <c r="F199" s="45"/>
    </row>
    <row r="200" spans="2:6" x14ac:dyDescent="0.3">
      <c r="B200" s="45"/>
      <c r="C200" s="45"/>
      <c r="D200" s="45"/>
      <c r="E200" s="45"/>
      <c r="F200" s="45"/>
    </row>
    <row r="201" spans="2:6" x14ac:dyDescent="0.3">
      <c r="B201" s="45"/>
      <c r="C201" s="45"/>
      <c r="D201" s="45"/>
      <c r="E201" s="45"/>
      <c r="F201" s="45"/>
    </row>
    <row r="202" spans="2:6" x14ac:dyDescent="0.3">
      <c r="B202" s="45"/>
      <c r="C202" s="45"/>
      <c r="D202" s="45"/>
      <c r="E202" s="45"/>
      <c r="F202" s="45"/>
    </row>
    <row r="203" spans="2:6" x14ac:dyDescent="0.3">
      <c r="B203" s="45"/>
      <c r="C203" s="45"/>
      <c r="D203" s="45"/>
      <c r="E203" s="45"/>
      <c r="F203" s="45"/>
    </row>
    <row r="204" spans="2:6" x14ac:dyDescent="0.3">
      <c r="B204" s="45"/>
      <c r="C204" s="45"/>
      <c r="D204" s="45"/>
      <c r="E204" s="45"/>
      <c r="F204" s="45"/>
    </row>
    <row r="205" spans="2:6" x14ac:dyDescent="0.3">
      <c r="B205" s="45"/>
      <c r="C205" s="45"/>
      <c r="D205" s="45"/>
      <c r="E205" s="45"/>
      <c r="F205" s="45"/>
    </row>
    <row r="206" spans="2:6" x14ac:dyDescent="0.3">
      <c r="B206" s="45"/>
      <c r="C206" s="45"/>
      <c r="D206" s="45"/>
      <c r="E206" s="45"/>
      <c r="F206" s="45"/>
    </row>
    <row r="207" spans="2:6" x14ac:dyDescent="0.3">
      <c r="B207" s="45"/>
      <c r="C207" s="45"/>
      <c r="D207" s="45"/>
      <c r="E207" s="45"/>
      <c r="F207" s="45"/>
    </row>
    <row r="208" spans="2:6" x14ac:dyDescent="0.3">
      <c r="B208" s="45"/>
      <c r="C208" s="45"/>
      <c r="D208" s="45"/>
      <c r="E208" s="45"/>
      <c r="F208" s="45"/>
    </row>
    <row r="209" spans="2:6" x14ac:dyDescent="0.3">
      <c r="B209" s="45"/>
      <c r="C209" s="45"/>
      <c r="D209" s="45"/>
      <c r="E209" s="45"/>
      <c r="F209" s="45"/>
    </row>
    <row r="210" spans="2:6" x14ac:dyDescent="0.3">
      <c r="B210" s="45"/>
      <c r="C210" s="45"/>
      <c r="D210" s="45"/>
      <c r="E210" s="45"/>
      <c r="F210" s="45"/>
    </row>
    <row r="211" spans="2:6" x14ac:dyDescent="0.3">
      <c r="B211" s="45"/>
      <c r="C211" s="45"/>
      <c r="D211" s="45"/>
      <c r="E211" s="45"/>
      <c r="F211" s="45"/>
    </row>
    <row r="212" spans="2:6" x14ac:dyDescent="0.3">
      <c r="B212" s="45"/>
      <c r="C212" s="45"/>
      <c r="D212" s="45"/>
      <c r="E212" s="45"/>
      <c r="F212" s="45"/>
    </row>
    <row r="213" spans="2:6" x14ac:dyDescent="0.3">
      <c r="B213" s="45"/>
      <c r="C213" s="45"/>
      <c r="D213" s="45"/>
      <c r="E213" s="45"/>
      <c r="F213" s="45"/>
    </row>
    <row r="214" spans="2:6" x14ac:dyDescent="0.3">
      <c r="B214" s="45"/>
      <c r="C214" s="45"/>
      <c r="D214" s="45"/>
      <c r="E214" s="45"/>
      <c r="F214" s="45"/>
    </row>
    <row r="215" spans="2:6" x14ac:dyDescent="0.3">
      <c r="B215" s="46"/>
    </row>
  </sheetData>
  <mergeCells count="244">
    <mergeCell ref="A169:O169"/>
    <mergeCell ref="A170:O170"/>
    <mergeCell ref="A14:A60"/>
    <mergeCell ref="A163:O163"/>
    <mergeCell ref="A164:O164"/>
    <mergeCell ref="A165:O165"/>
    <mergeCell ref="A166:O166"/>
    <mergeCell ref="A167:O167"/>
    <mergeCell ref="A168:O168"/>
    <mergeCell ref="A157:O157"/>
    <mergeCell ref="A158:O158"/>
    <mergeCell ref="A159:O159"/>
    <mergeCell ref="A160:O160"/>
    <mergeCell ref="A161:O161"/>
    <mergeCell ref="A162:O162"/>
    <mergeCell ref="A151:O151"/>
    <mergeCell ref="A152:O152"/>
    <mergeCell ref="A153:O153"/>
    <mergeCell ref="A154:O154"/>
    <mergeCell ref="A155:O155"/>
    <mergeCell ref="A156:O156"/>
    <mergeCell ref="A145:O145"/>
    <mergeCell ref="A146:O146"/>
    <mergeCell ref="A147:O147"/>
    <mergeCell ref="A148:O148"/>
    <mergeCell ref="A149:O149"/>
    <mergeCell ref="A150:O150"/>
    <mergeCell ref="A139:O139"/>
    <mergeCell ref="A140:O140"/>
    <mergeCell ref="A141:O141"/>
    <mergeCell ref="A142:O142"/>
    <mergeCell ref="A143:O143"/>
    <mergeCell ref="A144:O144"/>
    <mergeCell ref="A133:O133"/>
    <mergeCell ref="A134:O134"/>
    <mergeCell ref="A135:O135"/>
    <mergeCell ref="A136:O136"/>
    <mergeCell ref="A137:O137"/>
    <mergeCell ref="A138:O138"/>
    <mergeCell ref="A127:O127"/>
    <mergeCell ref="A128:O128"/>
    <mergeCell ref="A129:O129"/>
    <mergeCell ref="A130:O130"/>
    <mergeCell ref="A131:O131"/>
    <mergeCell ref="A132:O132"/>
    <mergeCell ref="A121:O121"/>
    <mergeCell ref="A122:O122"/>
    <mergeCell ref="A123:O123"/>
    <mergeCell ref="A124:O124"/>
    <mergeCell ref="A125:O125"/>
    <mergeCell ref="A126:O126"/>
    <mergeCell ref="A115:O115"/>
    <mergeCell ref="A116:O116"/>
    <mergeCell ref="A117:O117"/>
    <mergeCell ref="A118:O118"/>
    <mergeCell ref="A119:O119"/>
    <mergeCell ref="A120:O120"/>
    <mergeCell ref="A109:O109"/>
    <mergeCell ref="A110:O110"/>
    <mergeCell ref="A111:O111"/>
    <mergeCell ref="A112:O112"/>
    <mergeCell ref="A113:O113"/>
    <mergeCell ref="A114:O114"/>
    <mergeCell ref="A103:O103"/>
    <mergeCell ref="A104:O104"/>
    <mergeCell ref="A105:O105"/>
    <mergeCell ref="A106:O106"/>
    <mergeCell ref="A107:O107"/>
    <mergeCell ref="A108:O108"/>
    <mergeCell ref="A97:O97"/>
    <mergeCell ref="A98:O98"/>
    <mergeCell ref="A99:O99"/>
    <mergeCell ref="A100:O100"/>
    <mergeCell ref="A101:O101"/>
    <mergeCell ref="A102:O102"/>
    <mergeCell ref="A91:O91"/>
    <mergeCell ref="A92:O92"/>
    <mergeCell ref="A93:O93"/>
    <mergeCell ref="A94:O94"/>
    <mergeCell ref="A95:O95"/>
    <mergeCell ref="A96:O96"/>
    <mergeCell ref="A85:O85"/>
    <mergeCell ref="A86:O86"/>
    <mergeCell ref="A87:O87"/>
    <mergeCell ref="A88:O88"/>
    <mergeCell ref="A89:O89"/>
    <mergeCell ref="A90:O90"/>
    <mergeCell ref="A79:O79"/>
    <mergeCell ref="A80:O80"/>
    <mergeCell ref="A81:O81"/>
    <mergeCell ref="A82:O82"/>
    <mergeCell ref="A83:O83"/>
    <mergeCell ref="A84:O84"/>
    <mergeCell ref="A73:O73"/>
    <mergeCell ref="A74:O74"/>
    <mergeCell ref="A75:O75"/>
    <mergeCell ref="A76:O76"/>
    <mergeCell ref="A77:O77"/>
    <mergeCell ref="A78:O78"/>
    <mergeCell ref="A67:O67"/>
    <mergeCell ref="A68:O68"/>
    <mergeCell ref="A69:O69"/>
    <mergeCell ref="A70:O70"/>
    <mergeCell ref="A71:O71"/>
    <mergeCell ref="A72:O72"/>
    <mergeCell ref="P61:Q61"/>
    <mergeCell ref="A62:O62"/>
    <mergeCell ref="A63:O63"/>
    <mergeCell ref="A64:O64"/>
    <mergeCell ref="A65:O65"/>
    <mergeCell ref="A66:O66"/>
    <mergeCell ref="C60:G60"/>
    <mergeCell ref="H60:M60"/>
    <mergeCell ref="C61:D61"/>
    <mergeCell ref="E61:F61"/>
    <mergeCell ref="J61:L61"/>
    <mergeCell ref="N61:O61"/>
    <mergeCell ref="C55:G55"/>
    <mergeCell ref="C56:G56"/>
    <mergeCell ref="H56:M56"/>
    <mergeCell ref="N56:O60"/>
    <mergeCell ref="C57:G57"/>
    <mergeCell ref="H57:M57"/>
    <mergeCell ref="C58:G58"/>
    <mergeCell ref="H58:M58"/>
    <mergeCell ref="C59:G59"/>
    <mergeCell ref="H59:M59"/>
    <mergeCell ref="M41:N41"/>
    <mergeCell ref="C43:E43"/>
    <mergeCell ref="M43:N43"/>
    <mergeCell ref="C45:M45"/>
    <mergeCell ref="C46:D46"/>
    <mergeCell ref="E46:F46"/>
    <mergeCell ref="H46:I46"/>
    <mergeCell ref="K46:M46"/>
    <mergeCell ref="C53:M53"/>
    <mergeCell ref="C49:G49"/>
    <mergeCell ref="H49:O49"/>
    <mergeCell ref="C50:M50"/>
    <mergeCell ref="L51:O51"/>
    <mergeCell ref="N52:O52"/>
    <mergeCell ref="N46:O46"/>
    <mergeCell ref="C47:D47"/>
    <mergeCell ref="E47:F47"/>
    <mergeCell ref="H47:I47"/>
    <mergeCell ref="K47:M47"/>
    <mergeCell ref="N47:O47"/>
    <mergeCell ref="N34:O37"/>
    <mergeCell ref="C36:D36"/>
    <mergeCell ref="E36:G36"/>
    <mergeCell ref="L36:L39"/>
    <mergeCell ref="C29:G29"/>
    <mergeCell ref="I29:O29"/>
    <mergeCell ref="B31:B36"/>
    <mergeCell ref="C31:G32"/>
    <mergeCell ref="H31:H39"/>
    <mergeCell ref="I31:O31"/>
    <mergeCell ref="I32:O32"/>
    <mergeCell ref="C33:G33"/>
    <mergeCell ref="L33:L34"/>
    <mergeCell ref="C34:D34"/>
    <mergeCell ref="B38:B43"/>
    <mergeCell ref="C38:D40"/>
    <mergeCell ref="E38:F39"/>
    <mergeCell ref="G38:G39"/>
    <mergeCell ref="E40:F40"/>
    <mergeCell ref="C41:D41"/>
    <mergeCell ref="E41:G41"/>
    <mergeCell ref="E34:F34"/>
    <mergeCell ref="G34:G35"/>
    <mergeCell ref="I41:J41"/>
    <mergeCell ref="I24:O24"/>
    <mergeCell ref="C25:D25"/>
    <mergeCell ref="I25:J28"/>
    <mergeCell ref="K26:K28"/>
    <mergeCell ref="L26:L28"/>
    <mergeCell ref="C28:D28"/>
    <mergeCell ref="E28:F28"/>
    <mergeCell ref="N28:O28"/>
    <mergeCell ref="C19:D19"/>
    <mergeCell ref="C20:D20"/>
    <mergeCell ref="C21:D21"/>
    <mergeCell ref="C22:D22"/>
    <mergeCell ref="C23:D23"/>
    <mergeCell ref="C24:D24"/>
    <mergeCell ref="H26:H28"/>
    <mergeCell ref="I12:J12"/>
    <mergeCell ref="K12:M12"/>
    <mergeCell ref="N12:O12"/>
    <mergeCell ref="I15:O15"/>
    <mergeCell ref="C16:G16"/>
    <mergeCell ref="I16:O16"/>
    <mergeCell ref="C17:D17"/>
    <mergeCell ref="L17:L18"/>
    <mergeCell ref="C18:D18"/>
    <mergeCell ref="C13:D13"/>
    <mergeCell ref="E13:F13"/>
    <mergeCell ref="I13:J13"/>
    <mergeCell ref="K13:M13"/>
    <mergeCell ref="N13:O13"/>
    <mergeCell ref="C14:M14"/>
    <mergeCell ref="C15:G15"/>
    <mergeCell ref="N9:O9"/>
    <mergeCell ref="C10:D10"/>
    <mergeCell ref="E10:G10"/>
    <mergeCell ref="I10:J10"/>
    <mergeCell ref="K10:M10"/>
    <mergeCell ref="C11:D11"/>
    <mergeCell ref="E11:G11"/>
    <mergeCell ref="I11:J11"/>
    <mergeCell ref="K11:O11"/>
    <mergeCell ref="O2:O3"/>
    <mergeCell ref="B3:C3"/>
    <mergeCell ref="D3:I3"/>
    <mergeCell ref="L3:M3"/>
    <mergeCell ref="C4:I4"/>
    <mergeCell ref="C5:D5"/>
    <mergeCell ref="E5:G5"/>
    <mergeCell ref="I5:J5"/>
    <mergeCell ref="K5:M5"/>
    <mergeCell ref="A1:C1"/>
    <mergeCell ref="D1:M1"/>
    <mergeCell ref="A2:A13"/>
    <mergeCell ref="B2:C2"/>
    <mergeCell ref="D2:I2"/>
    <mergeCell ref="L2:M2"/>
    <mergeCell ref="C6:D6"/>
    <mergeCell ref="E6:F6"/>
    <mergeCell ref="I6:J6"/>
    <mergeCell ref="K6:M6"/>
    <mergeCell ref="C7:D7"/>
    <mergeCell ref="E7:F7"/>
    <mergeCell ref="I7:J7"/>
    <mergeCell ref="K7:M7"/>
    <mergeCell ref="C8:D8"/>
    <mergeCell ref="E8:G8"/>
    <mergeCell ref="I8:J8"/>
    <mergeCell ref="K8:M8"/>
    <mergeCell ref="C9:D9"/>
    <mergeCell ref="E9:G9"/>
    <mergeCell ref="I9:J9"/>
    <mergeCell ref="K9:M9"/>
    <mergeCell ref="C12:D12"/>
    <mergeCell ref="E12:G12"/>
  </mergeCells>
  <conditionalFormatting sqref="A1">
    <cfRule type="iconSet" priority="4">
      <iconSet iconSet="5Quarters" showValue="0">
        <cfvo type="percent" val="0"/>
        <cfvo type="num" val="0.75"/>
        <cfvo type="num" val="1.5"/>
        <cfvo type="num" val="2.25"/>
        <cfvo type="num" val="2.75"/>
      </iconSet>
    </cfRule>
  </conditionalFormatting>
  <conditionalFormatting sqref="O55">
    <cfRule type="iconSet" priority="3">
      <iconSet iconSet="5Quarters">
        <cfvo type="percent" val="0"/>
        <cfvo type="num" val="0.75"/>
        <cfvo type="num" val="1.5"/>
        <cfvo type="num" val="2.25"/>
        <cfvo type="num" val="2.75"/>
      </iconSet>
    </cfRule>
  </conditionalFormatting>
  <conditionalFormatting sqref="N1">
    <cfRule type="iconSet" priority="2">
      <iconSet iconSet="5Quarters" showValue="0">
        <cfvo type="percent" val="0"/>
        <cfvo type="num" val="0.75"/>
        <cfvo type="num" val="1.5"/>
        <cfvo type="num" val="2.25"/>
        <cfvo type="num" val="2.75"/>
      </iconSet>
    </cfRule>
  </conditionalFormatting>
  <conditionalFormatting sqref="O1">
    <cfRule type="iconSet" priority="1">
      <iconSet iconSet="5Quarters" showValue="0">
        <cfvo type="percent" val="0"/>
        <cfvo type="num" val="0.75"/>
        <cfvo type="num" val="1.5"/>
        <cfvo type="num" val="2.25"/>
        <cfvo type="num" val="2.75"/>
      </iconSet>
    </cfRule>
  </conditionalFormatting>
  <dataValidations disablePrompts="1" count="3">
    <dataValidation type="list" allowBlank="1" showInputMessage="1" showErrorMessage="1" sqref="G69" xr:uid="{8BDDC0CA-4D21-481E-9822-0D5B9A875918}">
      <formula1>#REF!</formula1>
    </dataValidation>
    <dataValidation showDropDown="1" showInputMessage="1" showErrorMessage="1" sqref="E8:G8" xr:uid="{192725E1-1E6D-4F41-A311-DC89FF40BBC1}"/>
    <dataValidation type="list" allowBlank="1" showInputMessage="1" showErrorMessage="1" sqref="M71:N71" xr:uid="{8A31726F-42DD-4EDA-BDB5-6B911394AE0B}">
      <formula1>#REF!</formula1>
    </dataValidation>
  </dataValidations>
  <pageMargins left="0.47244094488188981" right="0.52873563218390807" top="0.47244094488188981" bottom="0.53385416666666663" header="0.31496062992125984" footer="0.31496062992125984"/>
  <pageSetup paperSize="9" orientation="portrait" horizontalDpi="1200" verticalDpi="1200" r:id="rId1"/>
  <headerFooter>
    <oddHeader xml:space="preserve">&amp;L&amp;"-,Fett" </oddHeader>
    <oddFooter>&amp;L&amp;"Arial,Standard"&amp;8&amp;K01+028Februar 2023 / Copyright: DGNB &amp;C&amp;"Arial,Standard"&amp;8&amp;K01+028Seite 1 / X&amp;R&amp;"Arial,Standard"&amp;8&amp;K01+028* = Pflichtinformation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xdr:col>
                    <xdr:colOff>12700</xdr:colOff>
                    <xdr:row>60</xdr:row>
                    <xdr:rowOff>6350</xdr:rowOff>
                  </from>
                  <to>
                    <xdr:col>3</xdr:col>
                    <xdr:colOff>330200</xdr:colOff>
                    <xdr:row>60</xdr:row>
                    <xdr:rowOff>177800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6</xdr:col>
                    <xdr:colOff>0</xdr:colOff>
                    <xdr:row>60</xdr:row>
                    <xdr:rowOff>6350</xdr:rowOff>
                  </from>
                  <to>
                    <xdr:col>6</xdr:col>
                    <xdr:colOff>349250</xdr:colOff>
                    <xdr:row>60</xdr:row>
                    <xdr:rowOff>152400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7</xdr:col>
                    <xdr:colOff>0</xdr:colOff>
                    <xdr:row>60</xdr:row>
                    <xdr:rowOff>25400</xdr:rowOff>
                  </from>
                  <to>
                    <xdr:col>8</xdr:col>
                    <xdr:colOff>101600</xdr:colOff>
                    <xdr:row>60</xdr:row>
                    <xdr:rowOff>177800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8</xdr:col>
                    <xdr:colOff>787400</xdr:colOff>
                    <xdr:row>60</xdr:row>
                    <xdr:rowOff>6350</xdr:rowOff>
                  </from>
                  <to>
                    <xdr:col>9</xdr:col>
                    <xdr:colOff>254000</xdr:colOff>
                    <xdr:row>60</xdr:row>
                    <xdr:rowOff>152400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12</xdr:col>
                    <xdr:colOff>6350</xdr:colOff>
                    <xdr:row>59</xdr:row>
                    <xdr:rowOff>114300</xdr:rowOff>
                  </from>
                  <to>
                    <xdr:col>13</xdr:col>
                    <xdr:colOff>101600</xdr:colOff>
                    <xdr:row>60</xdr:row>
                    <xdr:rowOff>177800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698F7A7-741C-44A6-9F50-4BBA058FEA46}">
          <x14:formula1>
            <xm:f>'A1-Drop-Down'!$D$3:$D$5</xm:f>
          </x14:formula1>
          <xm:sqref>G71</xm:sqref>
        </x14:dataValidation>
        <x14:dataValidation type="list" allowBlank="1" showInputMessage="1" showErrorMessage="1" xr:uid="{D80702A7-4AAB-4CF2-A800-E7AC22A7BFD3}">
          <x14:formula1>
            <xm:f>'A1-Drop-Down'!#REF!</xm:f>
          </x14:formula1>
          <xm:sqref>G72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ABB6D-04B6-4F61-AECC-E50713A47DA0}">
  <sheetPr>
    <tabColor theme="9"/>
    <pageSetUpPr fitToPage="1"/>
  </sheetPr>
  <dimension ref="A1:AH194"/>
  <sheetViews>
    <sheetView view="pageBreakPreview" zoomScale="85" zoomScaleNormal="55" zoomScaleSheetLayoutView="85" workbookViewId="0">
      <pane ySplit="5" topLeftCell="A79" activePane="bottomLeft" state="frozen"/>
      <selection pane="bottomLeft" activeCell="G82" sqref="G82"/>
    </sheetView>
  </sheetViews>
  <sheetFormatPr baseColWidth="10" defaultColWidth="5.58203125" defaultRowHeight="12.5" x14ac:dyDescent="0.3"/>
  <cols>
    <col min="1" max="1" width="2.5" style="33" customWidth="1"/>
    <col min="2" max="2" width="4.58203125" style="737" customWidth="1"/>
    <col min="3" max="3" width="2.5" style="33" customWidth="1"/>
    <col min="4" max="4" width="39.1640625" style="18" customWidth="1"/>
    <col min="5" max="5" width="2.4140625" style="3" customWidth="1"/>
    <col min="6" max="6" width="18.33203125" style="656" customWidth="1"/>
    <col min="7" max="7" width="19.08203125" style="3" customWidth="1"/>
    <col min="8" max="8" width="2.6640625" style="3" customWidth="1"/>
    <col min="9" max="9" width="18.1640625" style="18" customWidth="1"/>
    <col min="10" max="10" width="5.6640625" style="3" customWidth="1"/>
    <col min="11" max="11" width="2.58203125" style="3" customWidth="1"/>
    <col min="12" max="12" width="14.58203125" style="18" customWidth="1"/>
    <col min="13" max="13" width="2.4140625" style="3" customWidth="1"/>
    <col min="14" max="14" width="14.58203125" style="18" customWidth="1"/>
    <col min="15" max="15" width="1.9140625" style="3" customWidth="1"/>
    <col min="16" max="16" width="38.4140625" style="18" customWidth="1"/>
    <col min="17" max="17" width="1.9140625" style="3" customWidth="1"/>
    <col min="18" max="18" width="29.4140625" style="18" hidden="1" customWidth="1"/>
    <col min="19" max="19" width="1.9140625" style="3" hidden="1" customWidth="1"/>
    <col min="20" max="20" width="15.6640625" style="18" hidden="1" customWidth="1"/>
    <col min="21" max="21" width="2.4140625" style="3" hidden="1" customWidth="1"/>
    <col min="22" max="22" width="15.6640625" style="18" hidden="1" customWidth="1"/>
    <col min="23" max="23" width="2.4140625" style="3" hidden="1" customWidth="1"/>
    <col min="24" max="24" width="13.1640625" style="18" hidden="1" customWidth="1"/>
    <col min="25" max="25" width="2.4140625" style="3" hidden="1" customWidth="1"/>
    <col min="26" max="26" width="13.1640625" style="11" hidden="1" customWidth="1"/>
    <col min="27" max="27" width="2.4140625" style="3" hidden="1" customWidth="1"/>
    <col min="28" max="28" width="13.1640625" style="18" hidden="1" customWidth="1"/>
    <col min="29" max="29" width="1.9140625" style="3" hidden="1" customWidth="1"/>
    <col min="30" max="30" width="13.1640625" style="11" hidden="1" customWidth="1"/>
    <col min="31" max="31" width="1.9140625" style="11" hidden="1" customWidth="1"/>
    <col min="32" max="32" width="13.1640625" style="3" hidden="1" customWidth="1"/>
    <col min="33" max="33" width="1.9140625" style="3" hidden="1" customWidth="1"/>
    <col min="34" max="34" width="13.1640625" style="3" hidden="1" customWidth="1"/>
    <col min="35" max="37" width="0" style="3" hidden="1" customWidth="1"/>
    <col min="38" max="16384" width="5.58203125" style="3"/>
  </cols>
  <sheetData>
    <row r="1" spans="1:34" x14ac:dyDescent="0.3">
      <c r="A1" s="30"/>
      <c r="C1" s="30"/>
      <c r="D1" s="1"/>
      <c r="E1" s="1"/>
      <c r="F1" s="88"/>
      <c r="G1" s="1"/>
      <c r="H1" s="1"/>
      <c r="I1" s="2"/>
      <c r="J1" s="1"/>
      <c r="K1" s="1"/>
      <c r="L1" s="1"/>
      <c r="M1" s="1"/>
      <c r="N1" s="1"/>
      <c r="O1" s="1"/>
      <c r="P1" s="2"/>
      <c r="Q1" s="1"/>
      <c r="R1" s="2"/>
      <c r="S1" s="1"/>
      <c r="T1" s="1"/>
      <c r="U1" s="1"/>
      <c r="V1" s="1"/>
      <c r="W1" s="1"/>
      <c r="X1" s="1"/>
      <c r="Y1" s="1"/>
      <c r="Z1" s="1"/>
      <c r="AA1" s="1"/>
      <c r="AB1" s="1"/>
      <c r="AC1" s="1"/>
      <c r="AD1" s="1"/>
      <c r="AE1" s="3"/>
    </row>
    <row r="2" spans="1:34" ht="28" x14ac:dyDescent="0.6">
      <c r="A2" s="31"/>
      <c r="B2" s="1220" t="s">
        <v>978</v>
      </c>
      <c r="C2" s="1221"/>
      <c r="D2" s="1221"/>
      <c r="E2" s="1221"/>
      <c r="F2" s="1221"/>
      <c r="G2" s="1221"/>
      <c r="H2" s="1221"/>
      <c r="I2" s="1221"/>
      <c r="J2" s="1221"/>
      <c r="K2" s="1221"/>
      <c r="L2" s="1221"/>
      <c r="M2" s="471"/>
      <c r="N2" s="471"/>
      <c r="O2" s="260"/>
      <c r="P2" s="43"/>
      <c r="Q2" s="260"/>
      <c r="R2" s="43"/>
      <c r="S2" s="42"/>
      <c r="T2" s="1222" t="s">
        <v>716</v>
      </c>
      <c r="U2" s="1223"/>
      <c r="V2" s="1223"/>
      <c r="W2" s="493"/>
      <c r="X2" s="493"/>
      <c r="Y2" s="493"/>
      <c r="Z2" s="493"/>
      <c r="AA2" s="493"/>
      <c r="AB2" s="493"/>
      <c r="AC2" s="493"/>
      <c r="AD2" s="493"/>
      <c r="AE2" s="493"/>
      <c r="AF2" s="493"/>
      <c r="AG2" s="1224"/>
      <c r="AH2" s="1224"/>
    </row>
    <row r="3" spans="1:34" ht="24.65" customHeight="1" x14ac:dyDescent="0.5">
      <c r="A3" s="30"/>
      <c r="B3" s="1225" t="s">
        <v>999</v>
      </c>
      <c r="C3" s="1226"/>
      <c r="D3" s="1226"/>
      <c r="E3" s="1226"/>
      <c r="F3" s="1226"/>
      <c r="G3" s="1226"/>
      <c r="H3" s="1226"/>
      <c r="I3" s="1226"/>
      <c r="J3" s="1226"/>
      <c r="K3" s="471"/>
      <c r="L3" s="471"/>
      <c r="M3" s="471"/>
      <c r="N3" s="471"/>
      <c r="O3" s="1"/>
      <c r="P3" s="2"/>
      <c r="Q3" s="1"/>
      <c r="R3" s="2"/>
      <c r="S3" s="1"/>
      <c r="T3" s="1226" t="s">
        <v>879</v>
      </c>
      <c r="U3" s="1226"/>
      <c r="V3" s="1226"/>
      <c r="W3" s="1226"/>
      <c r="X3" s="1226"/>
      <c r="Y3" s="1226"/>
      <c r="Z3" s="1226"/>
      <c r="AA3" s="1226"/>
      <c r="AB3" s="1226"/>
      <c r="AC3" s="1226"/>
      <c r="AD3" s="1226"/>
      <c r="AE3" s="1226"/>
      <c r="AF3" s="493"/>
      <c r="AG3" s="1224"/>
      <c r="AH3" s="1224"/>
    </row>
    <row r="4" spans="1:34" x14ac:dyDescent="0.3">
      <c r="A4" s="30"/>
      <c r="B4" s="738"/>
      <c r="C4" s="30"/>
      <c r="D4" s="2"/>
      <c r="E4" s="1"/>
      <c r="F4" s="88"/>
      <c r="G4" s="4"/>
      <c r="H4" s="4"/>
      <c r="I4" s="352"/>
      <c r="J4" s="4"/>
      <c r="K4" s="1"/>
      <c r="L4" s="2"/>
      <c r="M4" s="1"/>
      <c r="N4" s="2"/>
      <c r="O4" s="1"/>
      <c r="P4" s="2"/>
      <c r="Q4" s="1"/>
      <c r="R4" s="2"/>
      <c r="S4" s="1"/>
      <c r="T4" s="2"/>
      <c r="U4" s="1"/>
      <c r="V4" s="2"/>
      <c r="W4" s="1"/>
      <c r="X4" s="2"/>
      <c r="Y4" s="1"/>
      <c r="Z4" s="5"/>
      <c r="AA4" s="1"/>
      <c r="AB4" s="2"/>
      <c r="AC4" s="1"/>
      <c r="AD4" s="2"/>
      <c r="AE4" s="3"/>
    </row>
    <row r="5" spans="1:34" s="39" customFormat="1" ht="26" x14ac:dyDescent="0.3">
      <c r="A5" s="30"/>
      <c r="B5" s="1254" t="s">
        <v>235</v>
      </c>
      <c r="C5" s="1255"/>
      <c r="D5" s="1256"/>
      <c r="E5" s="7"/>
      <c r="F5" s="779" t="s">
        <v>426</v>
      </c>
      <c r="G5" s="780" t="s">
        <v>328</v>
      </c>
      <c r="H5" s="7"/>
      <c r="I5" s="781" t="s">
        <v>354</v>
      </c>
      <c r="J5" s="781" t="s">
        <v>374</v>
      </c>
      <c r="K5" s="7"/>
      <c r="L5" s="781" t="s">
        <v>239</v>
      </c>
      <c r="M5" s="7"/>
      <c r="N5" s="781" t="s">
        <v>216</v>
      </c>
      <c r="O5" s="1"/>
      <c r="P5" s="782" t="s">
        <v>920</v>
      </c>
      <c r="Q5" s="1"/>
      <c r="R5" s="264" t="s">
        <v>891</v>
      </c>
      <c r="S5" s="1"/>
      <c r="T5" s="261" t="s">
        <v>705</v>
      </c>
      <c r="U5" s="1"/>
      <c r="V5" s="261" t="s">
        <v>340</v>
      </c>
      <c r="W5" s="1"/>
      <c r="X5" s="651" t="s">
        <v>341</v>
      </c>
      <c r="Y5" s="1"/>
      <c r="Z5" s="651" t="s">
        <v>698</v>
      </c>
      <c r="AA5" s="1"/>
      <c r="AB5" s="261" t="s">
        <v>841</v>
      </c>
      <c r="AC5" s="1"/>
      <c r="AD5" s="651" t="s">
        <v>700</v>
      </c>
      <c r="AE5" s="1"/>
      <c r="AF5" s="262" t="s">
        <v>703</v>
      </c>
      <c r="AG5" s="1"/>
      <c r="AH5" s="473" t="s">
        <v>707</v>
      </c>
    </row>
    <row r="6" spans="1:34" ht="13.5" thickBot="1" x14ac:dyDescent="0.35">
      <c r="A6" s="30"/>
      <c r="B6" s="1007"/>
      <c r="C6" s="30"/>
      <c r="D6" s="27"/>
      <c r="E6" s="1008"/>
      <c r="F6" s="652"/>
      <c r="G6" s="8"/>
      <c r="H6" s="1008"/>
      <c r="I6" s="8"/>
      <c r="J6" s="8"/>
      <c r="K6" s="1008"/>
      <c r="L6" s="8"/>
      <c r="M6" s="1008"/>
      <c r="N6" s="8"/>
      <c r="O6" s="1"/>
      <c r="P6" s="2"/>
      <c r="Q6" s="1"/>
      <c r="R6" s="2"/>
      <c r="S6" s="1"/>
      <c r="T6" s="9"/>
      <c r="U6" s="1"/>
      <c r="V6" s="9"/>
      <c r="W6" s="1"/>
      <c r="X6" s="9"/>
      <c r="Y6" s="1"/>
      <c r="Z6" s="9"/>
      <c r="AA6" s="1"/>
      <c r="AB6" s="9"/>
      <c r="AC6" s="1"/>
      <c r="AD6" s="9"/>
      <c r="AE6" s="1"/>
      <c r="AF6" s="9"/>
      <c r="AG6" s="1"/>
      <c r="AH6" s="472"/>
    </row>
    <row r="7" spans="1:34" s="39" customFormat="1" ht="24" customHeight="1" x14ac:dyDescent="0.3">
      <c r="A7" s="37"/>
      <c r="B7" s="1010" t="s">
        <v>1003</v>
      </c>
      <c r="C7" s="1011"/>
      <c r="D7" s="1012" t="s">
        <v>1002</v>
      </c>
      <c r="E7" s="1013"/>
      <c r="F7" s="1284" t="s">
        <v>994</v>
      </c>
      <c r="G7" s="1285"/>
      <c r="H7" s="1013"/>
      <c r="I7" s="1014"/>
      <c r="J7" s="1014"/>
      <c r="K7" s="1014"/>
      <c r="L7" s="1214" t="s">
        <v>996</v>
      </c>
      <c r="M7" s="1014"/>
      <c r="N7" s="1214" t="s">
        <v>1</v>
      </c>
      <c r="O7" s="1014"/>
      <c r="P7" s="1217" t="s">
        <v>992</v>
      </c>
      <c r="Q7" s="469"/>
      <c r="R7" s="1219"/>
      <c r="S7" s="1"/>
      <c r="T7" s="1196" t="s">
        <v>704</v>
      </c>
      <c r="U7" s="1"/>
      <c r="V7" s="1196"/>
      <c r="W7" s="1"/>
      <c r="X7" s="1196"/>
      <c r="Y7" s="1"/>
      <c r="Z7" s="1196" t="s">
        <v>699</v>
      </c>
      <c r="AA7" s="1"/>
      <c r="AB7" s="1196"/>
      <c r="AC7" s="1"/>
      <c r="AD7" s="1196" t="s">
        <v>701</v>
      </c>
      <c r="AE7" s="1"/>
      <c r="AF7" s="1196" t="s">
        <v>702</v>
      </c>
      <c r="AG7" s="1"/>
      <c r="AH7" s="1207" t="s">
        <v>706</v>
      </c>
    </row>
    <row r="8" spans="1:34" s="39" customFormat="1" ht="61.25" customHeight="1" x14ac:dyDescent="0.3">
      <c r="A8" s="38"/>
      <c r="B8" s="1015" t="s">
        <v>990</v>
      </c>
      <c r="C8" s="249"/>
      <c r="D8" s="1006" t="s">
        <v>1048</v>
      </c>
      <c r="E8" s="1016"/>
      <c r="F8" s="1286"/>
      <c r="G8" s="1287"/>
      <c r="H8" s="1016"/>
      <c r="I8" s="469"/>
      <c r="J8" s="469"/>
      <c r="K8" s="469"/>
      <c r="L8" s="1215"/>
      <c r="M8" s="469"/>
      <c r="N8" s="1216"/>
      <c r="O8" s="469"/>
      <c r="P8" s="1218"/>
      <c r="Q8" s="469"/>
      <c r="R8" s="1219"/>
      <c r="S8" s="1"/>
      <c r="T8" s="1196"/>
      <c r="U8" s="1"/>
      <c r="V8" s="1196"/>
      <c r="W8" s="1"/>
      <c r="X8" s="1196"/>
      <c r="Y8" s="1"/>
      <c r="Z8" s="1196"/>
      <c r="AA8" s="1"/>
      <c r="AB8" s="1196"/>
      <c r="AC8" s="1"/>
      <c r="AD8" s="1196"/>
      <c r="AE8" s="1"/>
      <c r="AF8" s="1196"/>
      <c r="AG8" s="1"/>
      <c r="AH8" s="1207"/>
    </row>
    <row r="9" spans="1:34" ht="13" x14ac:dyDescent="0.3">
      <c r="A9" s="653"/>
      <c r="B9" s="1017"/>
      <c r="C9" s="653"/>
      <c r="D9" s="653"/>
      <c r="E9" s="653"/>
      <c r="F9" s="653"/>
      <c r="G9" s="468"/>
      <c r="H9" s="241"/>
      <c r="I9" s="9"/>
      <c r="J9" s="9"/>
      <c r="K9" s="9"/>
      <c r="L9" s="9"/>
      <c r="M9" s="9"/>
      <c r="N9" s="9"/>
      <c r="O9" s="9"/>
      <c r="P9" s="1018"/>
      <c r="Q9" s="9"/>
      <c r="R9" s="2"/>
      <c r="S9" s="1"/>
      <c r="T9" s="1196"/>
      <c r="U9" s="1"/>
      <c r="V9" s="1196"/>
      <c r="W9" s="1"/>
      <c r="X9" s="1196"/>
      <c r="Y9" s="1"/>
      <c r="Z9" s="1196"/>
      <c r="AA9" s="1"/>
      <c r="AB9" s="1196"/>
      <c r="AC9" s="1"/>
      <c r="AD9" s="1196"/>
      <c r="AE9" s="1"/>
      <c r="AF9" s="1196"/>
      <c r="AG9" s="1"/>
      <c r="AH9" s="1207"/>
    </row>
    <row r="10" spans="1:34" ht="79.25" customHeight="1" thickBot="1" x14ac:dyDescent="0.35">
      <c r="A10" s="30"/>
      <c r="B10" s="1019" t="s">
        <v>991</v>
      </c>
      <c r="C10" s="1020"/>
      <c r="D10" s="1021" t="s">
        <v>993</v>
      </c>
      <c r="E10" s="1022"/>
      <c r="F10" s="1262" t="s">
        <v>995</v>
      </c>
      <c r="G10" s="1263"/>
      <c r="H10" s="1023"/>
      <c r="I10" s="1024"/>
      <c r="J10" s="1024"/>
      <c r="K10" s="1024"/>
      <c r="L10" s="1025" t="s">
        <v>997</v>
      </c>
      <c r="M10" s="1024"/>
      <c r="N10" s="1026" t="s">
        <v>976</v>
      </c>
      <c r="O10" s="1024"/>
      <c r="P10" s="1027" t="s">
        <v>1047</v>
      </c>
      <c r="Q10" s="494"/>
      <c r="R10" s="494"/>
      <c r="S10" s="1"/>
      <c r="T10" s="1196"/>
      <c r="U10" s="1"/>
      <c r="V10" s="1196"/>
      <c r="W10" s="1"/>
      <c r="X10" s="1196"/>
      <c r="Y10" s="1"/>
      <c r="Z10" s="1196"/>
      <c r="AA10" s="1"/>
      <c r="AB10" s="1196"/>
      <c r="AC10" s="1"/>
      <c r="AD10" s="1196"/>
      <c r="AE10" s="1"/>
      <c r="AF10" s="1196"/>
      <c r="AG10" s="1"/>
      <c r="AH10" s="1207"/>
    </row>
    <row r="11" spans="1:34" ht="13" x14ac:dyDescent="0.3">
      <c r="A11" s="30"/>
      <c r="C11" s="30"/>
      <c r="D11" s="9"/>
      <c r="E11" s="1009"/>
      <c r="F11" s="653"/>
      <c r="G11" s="9"/>
      <c r="H11" s="1009"/>
      <c r="I11" s="9"/>
      <c r="J11" s="995"/>
      <c r="K11" s="995"/>
      <c r="L11" s="995"/>
      <c r="M11" s="995"/>
      <c r="N11" s="995"/>
      <c r="O11" s="995"/>
      <c r="P11" s="2"/>
      <c r="Q11" s="9"/>
      <c r="R11" s="2"/>
      <c r="S11" s="1"/>
      <c r="T11" s="9"/>
      <c r="U11" s="1"/>
      <c r="V11" s="9"/>
      <c r="W11" s="1"/>
      <c r="X11" s="9"/>
      <c r="Y11" s="1"/>
      <c r="Z11" s="9"/>
      <c r="AA11" s="1"/>
      <c r="AB11" s="9"/>
      <c r="AC11" s="1"/>
      <c r="AD11" s="9"/>
      <c r="AE11" s="1"/>
      <c r="AF11" s="9"/>
      <c r="AG11" s="1"/>
      <c r="AH11" s="9"/>
    </row>
    <row r="12" spans="1:34" ht="20" customHeight="1" x14ac:dyDescent="0.3">
      <c r="A12" s="30"/>
      <c r="B12" s="997">
        <v>0</v>
      </c>
      <c r="C12" s="47"/>
      <c r="D12" s="821" t="s">
        <v>440</v>
      </c>
      <c r="E12" s="48"/>
      <c r="F12" s="821"/>
      <c r="G12" s="821"/>
      <c r="H12" s="48"/>
      <c r="I12" s="821"/>
      <c r="J12" s="821"/>
      <c r="K12" s="48"/>
      <c r="L12" s="826" t="s">
        <v>128</v>
      </c>
      <c r="M12" s="48"/>
      <c r="N12" s="822"/>
      <c r="O12" s="49"/>
      <c r="P12" s="264"/>
      <c r="Q12" s="49"/>
      <c r="R12" s="264"/>
      <c r="S12" s="49"/>
      <c r="T12" s="263"/>
      <c r="U12" s="85"/>
      <c r="V12" s="263"/>
      <c r="W12" s="85"/>
      <c r="X12" s="263"/>
      <c r="Y12" s="49"/>
      <c r="Z12" s="263"/>
      <c r="AA12" s="49"/>
      <c r="AB12" s="263"/>
      <c r="AC12" s="49"/>
      <c r="AD12" s="263"/>
      <c r="AE12" s="49"/>
      <c r="AF12" s="263"/>
      <c r="AG12" s="49"/>
      <c r="AH12" s="263"/>
    </row>
    <row r="13" spans="1:34" ht="20" customHeight="1" x14ac:dyDescent="0.3">
      <c r="A13" s="30"/>
      <c r="B13" s="1259"/>
      <c r="C13" s="249"/>
      <c r="D13" s="809" t="str">
        <f>'1_vollständig_Balken'!B2</f>
        <v>PROJEKT</v>
      </c>
      <c r="E13" s="10"/>
      <c r="F13" s="1257" t="s">
        <v>81</v>
      </c>
      <c r="G13" s="1258"/>
      <c r="H13" s="10"/>
      <c r="I13" s="813" t="s">
        <v>171</v>
      </c>
      <c r="J13" s="813" t="s">
        <v>171</v>
      </c>
      <c r="K13" s="10"/>
      <c r="L13" s="809" t="s">
        <v>128</v>
      </c>
      <c r="M13" s="10"/>
      <c r="N13" s="809" t="s">
        <v>1</v>
      </c>
      <c r="O13" s="6"/>
      <c r="P13" s="345"/>
      <c r="Q13" s="6"/>
      <c r="R13" s="345"/>
      <c r="S13" s="6"/>
      <c r="T13" s="86"/>
      <c r="U13" s="87"/>
      <c r="V13" s="86" t="s">
        <v>529</v>
      </c>
      <c r="W13" s="87"/>
      <c r="X13" s="86"/>
      <c r="Y13" s="6"/>
      <c r="Z13" s="86"/>
      <c r="AA13" s="1"/>
      <c r="AB13" s="86"/>
      <c r="AC13" s="1"/>
      <c r="AD13" s="86"/>
      <c r="AE13" s="1"/>
      <c r="AF13" s="86"/>
      <c r="AG13" s="1"/>
      <c r="AH13" s="86"/>
    </row>
    <row r="14" spans="1:34" ht="30" customHeight="1" x14ac:dyDescent="0.3">
      <c r="A14" s="30"/>
      <c r="B14" s="1260"/>
      <c r="C14" s="249"/>
      <c r="D14" s="809" t="str">
        <f>'1_vollständig_Balken'!B3</f>
        <v>DATUM / NAME</v>
      </c>
      <c r="E14" s="10"/>
      <c r="F14" s="788" t="s">
        <v>835</v>
      </c>
      <c r="G14" s="811" t="s">
        <v>545</v>
      </c>
      <c r="H14" s="10"/>
      <c r="I14" s="813" t="s">
        <v>171</v>
      </c>
      <c r="J14" s="813" t="s">
        <v>171</v>
      </c>
      <c r="K14" s="10"/>
      <c r="L14" s="809" t="s">
        <v>128</v>
      </c>
      <c r="M14" s="10"/>
      <c r="N14" s="809" t="s">
        <v>1</v>
      </c>
      <c r="O14" s="6"/>
      <c r="P14" s="350" t="s">
        <v>977</v>
      </c>
      <c r="Q14" s="6"/>
      <c r="R14" s="350"/>
      <c r="S14" s="6"/>
      <c r="T14" s="86"/>
      <c r="U14" s="87"/>
      <c r="V14" s="86"/>
      <c r="W14" s="87"/>
      <c r="X14" s="86"/>
      <c r="Y14" s="6"/>
      <c r="Z14" s="86"/>
      <c r="AA14" s="1"/>
      <c r="AB14" s="633" t="s">
        <v>842</v>
      </c>
      <c r="AC14" s="1"/>
      <c r="AD14" s="86"/>
      <c r="AE14" s="1"/>
      <c r="AF14" s="86"/>
      <c r="AG14" s="1"/>
      <c r="AH14" s="86"/>
    </row>
    <row r="15" spans="1:34" ht="20" customHeight="1" x14ac:dyDescent="0.3">
      <c r="A15" s="30"/>
      <c r="B15" s="1260"/>
      <c r="C15" s="249"/>
      <c r="D15" s="810" t="s">
        <v>614</v>
      </c>
      <c r="E15" s="258"/>
      <c r="F15" s="788" t="s">
        <v>834</v>
      </c>
      <c r="G15" s="811"/>
      <c r="H15" s="10"/>
      <c r="I15" s="813" t="s">
        <v>171</v>
      </c>
      <c r="J15" s="813" t="s">
        <v>171</v>
      </c>
      <c r="K15" s="10"/>
      <c r="L15" s="809" t="s">
        <v>128</v>
      </c>
      <c r="M15" s="10"/>
      <c r="N15" s="809" t="s">
        <v>1</v>
      </c>
      <c r="O15" s="6"/>
      <c r="P15" s="350" t="s">
        <v>523</v>
      </c>
      <c r="Q15" s="6"/>
      <c r="R15" s="350"/>
      <c r="S15" s="6"/>
      <c r="T15" s="86"/>
      <c r="U15" s="87"/>
      <c r="V15" s="86"/>
      <c r="W15" s="87"/>
      <c r="X15" s="86"/>
      <c r="Y15" s="6"/>
      <c r="Z15" s="86"/>
      <c r="AA15" s="1"/>
      <c r="AB15" s="86"/>
      <c r="AC15" s="1"/>
      <c r="AD15" s="86"/>
      <c r="AE15" s="1"/>
      <c r="AF15" s="86"/>
      <c r="AG15" s="1"/>
      <c r="AH15" s="86"/>
    </row>
    <row r="16" spans="1:34" ht="20" customHeight="1" x14ac:dyDescent="0.3">
      <c r="A16" s="30"/>
      <c r="B16" s="1260"/>
      <c r="C16" s="249"/>
      <c r="D16" s="809" t="s">
        <v>615</v>
      </c>
      <c r="E16" s="10"/>
      <c r="F16" s="789" t="s">
        <v>833</v>
      </c>
      <c r="G16" s="812" t="s">
        <v>441</v>
      </c>
      <c r="H16" s="10"/>
      <c r="I16" s="813" t="s">
        <v>171</v>
      </c>
      <c r="J16" s="813" t="s">
        <v>171</v>
      </c>
      <c r="K16" s="10"/>
      <c r="L16" s="809" t="s">
        <v>128</v>
      </c>
      <c r="M16" s="10"/>
      <c r="N16" s="809" t="s">
        <v>1</v>
      </c>
      <c r="O16" s="6"/>
      <c r="P16" s="350" t="s">
        <v>832</v>
      </c>
      <c r="Q16" s="6"/>
      <c r="R16" s="350"/>
      <c r="S16" s="6"/>
      <c r="T16" s="86"/>
      <c r="U16" s="87"/>
      <c r="V16" s="86"/>
      <c r="W16" s="87"/>
      <c r="X16" s="86"/>
      <c r="Y16" s="6"/>
      <c r="Z16" s="86"/>
      <c r="AA16" s="1"/>
      <c r="AB16" s="86"/>
      <c r="AC16" s="1"/>
      <c r="AD16" s="86"/>
      <c r="AE16" s="1"/>
      <c r="AF16" s="86"/>
      <c r="AG16" s="1"/>
      <c r="AH16" s="86"/>
    </row>
    <row r="17" spans="1:34" ht="30" customHeight="1" x14ac:dyDescent="0.3">
      <c r="A17" s="30"/>
      <c r="B17" s="1261"/>
      <c r="C17" s="249"/>
      <c r="D17" s="810" t="s">
        <v>796</v>
      </c>
      <c r="E17" s="10"/>
      <c r="F17" s="789" t="s">
        <v>725</v>
      </c>
      <c r="G17" s="789" t="s">
        <v>880</v>
      </c>
      <c r="H17" s="10"/>
      <c r="I17" s="813" t="s">
        <v>171</v>
      </c>
      <c r="J17" s="813" t="s">
        <v>171</v>
      </c>
      <c r="K17" s="10"/>
      <c r="L17" s="809" t="s">
        <v>4</v>
      </c>
      <c r="M17" s="10"/>
      <c r="N17" s="809" t="s">
        <v>1</v>
      </c>
      <c r="O17" s="6"/>
      <c r="P17" s="347"/>
      <c r="Q17" s="6"/>
      <c r="R17" s="347" t="s">
        <v>675</v>
      </c>
      <c r="S17" s="6"/>
      <c r="T17" s="257"/>
      <c r="U17" s="87"/>
      <c r="V17" s="257"/>
      <c r="W17" s="87"/>
      <c r="X17" s="257"/>
      <c r="Y17" s="6"/>
      <c r="Z17" s="257"/>
      <c r="AA17" s="1"/>
      <c r="AB17" s="257"/>
      <c r="AC17" s="1"/>
      <c r="AD17" s="257"/>
      <c r="AE17" s="1"/>
      <c r="AF17" s="257"/>
      <c r="AG17" s="1"/>
      <c r="AH17" s="257"/>
    </row>
    <row r="18" spans="1:34" ht="13" x14ac:dyDescent="0.3">
      <c r="A18" s="30"/>
      <c r="C18" s="30"/>
      <c r="D18" s="9"/>
      <c r="E18" s="10"/>
      <c r="F18" s="653"/>
      <c r="G18" s="9"/>
      <c r="H18" s="10"/>
      <c r="I18" s="27"/>
      <c r="J18" s="27"/>
      <c r="K18" s="10"/>
      <c r="L18" s="9"/>
      <c r="M18" s="10"/>
      <c r="N18" s="9"/>
      <c r="O18" s="1"/>
      <c r="P18" s="2"/>
      <c r="Q18" s="1"/>
      <c r="R18" s="2"/>
      <c r="S18" s="1"/>
      <c r="T18" s="9"/>
      <c r="U18" s="1"/>
      <c r="V18" s="9"/>
      <c r="W18" s="1"/>
      <c r="X18" s="9"/>
      <c r="Y18" s="1"/>
      <c r="Z18" s="9"/>
      <c r="AA18" s="1"/>
      <c r="AB18" s="9"/>
      <c r="AC18" s="1"/>
      <c r="AD18" s="9"/>
      <c r="AE18" s="1"/>
      <c r="AF18" s="9"/>
      <c r="AG18" s="1"/>
      <c r="AH18" s="9"/>
    </row>
    <row r="19" spans="1:34" s="51" customFormat="1" ht="20" customHeight="1" x14ac:dyDescent="0.3">
      <c r="A19" s="47"/>
      <c r="B19" s="997">
        <v>1</v>
      </c>
      <c r="C19" s="47"/>
      <c r="D19" s="821" t="s">
        <v>836</v>
      </c>
      <c r="E19" s="48"/>
      <c r="F19" s="821"/>
      <c r="G19" s="821"/>
      <c r="H19" s="48"/>
      <c r="I19" s="823"/>
      <c r="J19" s="823">
        <f>AVERAGE(J20:J32, J33*J34, J36:J45)</f>
        <v>2.5</v>
      </c>
      <c r="K19" s="48"/>
      <c r="L19" s="826" t="s">
        <v>128</v>
      </c>
      <c r="M19" s="10"/>
      <c r="N19" s="859" t="s">
        <v>674</v>
      </c>
      <c r="O19" s="49"/>
      <c r="P19" s="344"/>
      <c r="Q19" s="49"/>
      <c r="R19" s="344"/>
      <c r="S19" s="49"/>
      <c r="T19" s="263"/>
      <c r="U19" s="85"/>
      <c r="V19" s="263"/>
      <c r="W19" s="85"/>
      <c r="X19" s="263"/>
      <c r="Y19" s="49"/>
      <c r="Z19" s="263"/>
      <c r="AA19" s="49"/>
      <c r="AB19" s="263"/>
      <c r="AC19" s="49"/>
      <c r="AD19" s="263"/>
      <c r="AE19" s="49"/>
      <c r="AF19" s="263"/>
      <c r="AG19" s="49"/>
      <c r="AH19" s="263"/>
    </row>
    <row r="20" spans="1:34" ht="20" customHeight="1" x14ac:dyDescent="0.3">
      <c r="A20" s="30"/>
      <c r="B20" s="1050">
        <v>1</v>
      </c>
      <c r="C20" s="249"/>
      <c r="D20" s="814" t="s">
        <v>80</v>
      </c>
      <c r="E20" s="10"/>
      <c r="F20" s="1257" t="s">
        <v>172</v>
      </c>
      <c r="G20" s="1258"/>
      <c r="H20" s="10"/>
      <c r="I20" s="813" t="s">
        <v>171</v>
      </c>
      <c r="J20" s="813" t="s">
        <v>171</v>
      </c>
      <c r="K20" s="10"/>
      <c r="L20" s="809" t="s">
        <v>128</v>
      </c>
      <c r="M20" s="10"/>
      <c r="N20" s="809" t="s">
        <v>1</v>
      </c>
      <c r="O20" s="6"/>
      <c r="P20" s="345"/>
      <c r="Q20" s="6"/>
      <c r="R20" s="345"/>
      <c r="S20" s="6"/>
      <c r="T20" s="86" t="s">
        <v>526</v>
      </c>
      <c r="U20" s="87"/>
      <c r="V20" s="86" t="s">
        <v>2</v>
      </c>
      <c r="W20" s="87"/>
      <c r="X20" s="86"/>
      <c r="Y20" s="6"/>
      <c r="Z20" s="86"/>
      <c r="AA20" s="1"/>
      <c r="AB20" s="633" t="s">
        <v>843</v>
      </c>
      <c r="AC20" s="1"/>
      <c r="AD20" s="86"/>
      <c r="AE20" s="1"/>
      <c r="AF20" s="86" t="s">
        <v>3</v>
      </c>
      <c r="AG20" s="1"/>
      <c r="AH20" s="86"/>
    </row>
    <row r="21" spans="1:34" ht="20" customHeight="1" x14ac:dyDescent="0.3">
      <c r="A21" s="30"/>
      <c r="B21" s="1050">
        <v>2</v>
      </c>
      <c r="C21" s="249"/>
      <c r="D21" s="814" t="s">
        <v>573</v>
      </c>
      <c r="E21" s="10"/>
      <c r="F21" s="790">
        <v>2000</v>
      </c>
      <c r="G21" s="811" t="s">
        <v>329</v>
      </c>
      <c r="H21" s="10"/>
      <c r="I21" s="813" t="s">
        <v>171</v>
      </c>
      <c r="J21" s="813" t="s">
        <v>171</v>
      </c>
      <c r="K21" s="10"/>
      <c r="L21" s="809" t="s">
        <v>128</v>
      </c>
      <c r="M21" s="10"/>
      <c r="N21" s="809" t="s">
        <v>1</v>
      </c>
      <c r="O21" s="6"/>
      <c r="P21" s="350"/>
      <c r="Q21" s="6"/>
      <c r="R21" s="350"/>
      <c r="S21" s="6"/>
      <c r="T21" s="86"/>
      <c r="U21" s="87"/>
      <c r="V21" s="390" t="s">
        <v>2</v>
      </c>
      <c r="W21" s="87"/>
      <c r="X21" s="86"/>
      <c r="Y21" s="6"/>
      <c r="Z21" s="86"/>
      <c r="AA21" s="1"/>
      <c r="AB21" s="246" t="s">
        <v>842</v>
      </c>
      <c r="AC21" s="1"/>
      <c r="AD21" s="86"/>
      <c r="AE21" s="1"/>
      <c r="AF21" s="86"/>
      <c r="AG21" s="1"/>
      <c r="AH21" s="86"/>
    </row>
    <row r="22" spans="1:34" ht="20" customHeight="1" x14ac:dyDescent="0.3">
      <c r="A22" s="30"/>
      <c r="B22" s="1050">
        <v>3</v>
      </c>
      <c r="C22" s="249"/>
      <c r="D22" s="815" t="s">
        <v>645</v>
      </c>
      <c r="E22" s="10"/>
      <c r="F22" s="791">
        <v>36526</v>
      </c>
      <c r="G22" s="811" t="s">
        <v>330</v>
      </c>
      <c r="H22" s="10"/>
      <c r="I22" s="813" t="s">
        <v>171</v>
      </c>
      <c r="J22" s="813" t="s">
        <v>171</v>
      </c>
      <c r="K22" s="10"/>
      <c r="L22" s="809" t="s">
        <v>128</v>
      </c>
      <c r="M22" s="10"/>
      <c r="N22" s="809" t="s">
        <v>1</v>
      </c>
      <c r="O22" s="6"/>
      <c r="P22" s="350"/>
      <c r="Q22" s="6"/>
      <c r="R22" s="350"/>
      <c r="S22" s="6"/>
      <c r="T22" s="86" t="s">
        <v>525</v>
      </c>
      <c r="U22" s="87"/>
      <c r="V22" s="86"/>
      <c r="W22" s="87"/>
      <c r="X22" s="86"/>
      <c r="Y22" s="6"/>
      <c r="Z22" s="86"/>
      <c r="AA22" s="1"/>
      <c r="AB22" s="633"/>
      <c r="AC22" s="1"/>
      <c r="AD22" s="86"/>
      <c r="AE22" s="1"/>
      <c r="AF22" s="86"/>
      <c r="AG22" s="1"/>
      <c r="AH22" s="86"/>
    </row>
    <row r="23" spans="1:34" ht="20" customHeight="1" x14ac:dyDescent="0.3">
      <c r="A23" s="30"/>
      <c r="B23" s="1050">
        <v>4</v>
      </c>
      <c r="C23" s="249"/>
      <c r="D23" s="814" t="s">
        <v>231</v>
      </c>
      <c r="E23" s="10"/>
      <c r="F23" s="1282" t="s">
        <v>103</v>
      </c>
      <c r="G23" s="1283"/>
      <c r="H23" s="10"/>
      <c r="I23" s="813" t="s">
        <v>171</v>
      </c>
      <c r="J23" s="813" t="s">
        <v>171</v>
      </c>
      <c r="K23" s="10"/>
      <c r="L23" s="809" t="s">
        <v>128</v>
      </c>
      <c r="M23" s="10"/>
      <c r="N23" s="809" t="s">
        <v>1</v>
      </c>
      <c r="O23" s="6"/>
      <c r="P23" s="345"/>
      <c r="Q23" s="6"/>
      <c r="R23" s="345"/>
      <c r="S23" s="6"/>
      <c r="T23" s="86"/>
      <c r="U23" s="87"/>
      <c r="V23" s="86" t="s">
        <v>2</v>
      </c>
      <c r="W23" s="87"/>
      <c r="X23" s="86"/>
      <c r="Y23" s="6"/>
      <c r="Z23" s="86"/>
      <c r="AA23" s="1"/>
      <c r="AB23" s="633" t="s">
        <v>529</v>
      </c>
      <c r="AC23" s="1"/>
      <c r="AD23" s="86"/>
      <c r="AE23" s="1"/>
      <c r="AF23" s="86" t="s">
        <v>3</v>
      </c>
      <c r="AG23" s="1"/>
      <c r="AH23" s="86"/>
    </row>
    <row r="24" spans="1:34" ht="20" customHeight="1" x14ac:dyDescent="0.3">
      <c r="A24" s="30"/>
      <c r="B24" s="1050">
        <v>5</v>
      </c>
      <c r="C24" s="249"/>
      <c r="D24" s="815" t="s">
        <v>244</v>
      </c>
      <c r="E24" s="10"/>
      <c r="F24" s="1278" t="s">
        <v>233</v>
      </c>
      <c r="G24" s="1279"/>
      <c r="H24" s="7"/>
      <c r="I24" s="813" t="s">
        <v>171</v>
      </c>
      <c r="J24" s="813" t="s">
        <v>171</v>
      </c>
      <c r="K24" s="10"/>
      <c r="L24" s="809" t="s">
        <v>128</v>
      </c>
      <c r="M24" s="10"/>
      <c r="N24" s="809" t="s">
        <v>1</v>
      </c>
      <c r="O24" s="1"/>
      <c r="P24" s="346"/>
      <c r="Q24" s="1"/>
      <c r="R24" s="346"/>
      <c r="S24" s="1"/>
      <c r="T24" s="390" t="s">
        <v>529</v>
      </c>
      <c r="U24" s="88"/>
      <c r="V24" s="390" t="s">
        <v>2</v>
      </c>
      <c r="W24" s="88"/>
      <c r="X24" s="86"/>
      <c r="Y24" s="1"/>
      <c r="Z24" s="86"/>
      <c r="AA24" s="1"/>
      <c r="AB24" s="633" t="s">
        <v>844</v>
      </c>
      <c r="AC24" s="1"/>
      <c r="AD24" s="86"/>
      <c r="AE24" s="1"/>
      <c r="AF24" s="86"/>
      <c r="AG24" s="1"/>
      <c r="AH24" s="86"/>
    </row>
    <row r="25" spans="1:34" ht="20" customHeight="1" x14ac:dyDescent="0.3">
      <c r="A25" s="30"/>
      <c r="B25" s="1050">
        <v>6</v>
      </c>
      <c r="C25" s="249"/>
      <c r="D25" s="815" t="s">
        <v>140</v>
      </c>
      <c r="E25" s="10"/>
      <c r="F25" s="1278" t="s">
        <v>117</v>
      </c>
      <c r="G25" s="1279"/>
      <c r="H25" s="48"/>
      <c r="I25" s="813" t="s">
        <v>171</v>
      </c>
      <c r="J25" s="813" t="s">
        <v>171</v>
      </c>
      <c r="K25" s="10"/>
      <c r="L25" s="809" t="s">
        <v>128</v>
      </c>
      <c r="M25" s="10"/>
      <c r="N25" s="809" t="s">
        <v>1</v>
      </c>
      <c r="O25" s="1"/>
      <c r="P25" s="346"/>
      <c r="Q25" s="1"/>
      <c r="R25" s="346"/>
      <c r="S25" s="1"/>
      <c r="T25" s="390" t="s">
        <v>529</v>
      </c>
      <c r="U25" s="88"/>
      <c r="V25" s="390" t="s">
        <v>676</v>
      </c>
      <c r="W25" s="88"/>
      <c r="X25" s="86"/>
      <c r="Y25" s="1"/>
      <c r="Z25" s="86"/>
      <c r="AA25" s="1"/>
      <c r="AB25" s="633" t="s">
        <v>529</v>
      </c>
      <c r="AC25" s="1"/>
      <c r="AD25" s="86"/>
      <c r="AE25" s="1"/>
      <c r="AF25" s="86"/>
      <c r="AG25" s="1"/>
      <c r="AH25" s="86"/>
    </row>
    <row r="26" spans="1:34" ht="20" customHeight="1" x14ac:dyDescent="0.3">
      <c r="A26" s="30"/>
      <c r="B26" s="1050">
        <v>7</v>
      </c>
      <c r="C26" s="249"/>
      <c r="D26" s="815" t="s">
        <v>107</v>
      </c>
      <c r="E26" s="10"/>
      <c r="F26" s="1278" t="s">
        <v>324</v>
      </c>
      <c r="G26" s="1279"/>
      <c r="H26" s="10"/>
      <c r="I26" s="813" t="s">
        <v>171</v>
      </c>
      <c r="J26" s="813" t="s">
        <v>171</v>
      </c>
      <c r="K26" s="10"/>
      <c r="L26" s="809" t="s">
        <v>128</v>
      </c>
      <c r="M26" s="10"/>
      <c r="N26" s="809" t="s">
        <v>1</v>
      </c>
      <c r="O26" s="1"/>
      <c r="P26" s="346"/>
      <c r="Q26" s="1"/>
      <c r="R26" s="346"/>
      <c r="S26" s="1"/>
      <c r="T26" s="86"/>
      <c r="U26" s="88"/>
      <c r="V26" s="86"/>
      <c r="W26" s="88"/>
      <c r="X26" s="86"/>
      <c r="Y26" s="1"/>
      <c r="Z26" s="86"/>
      <c r="AA26" s="1"/>
      <c r="AB26" s="633"/>
      <c r="AC26" s="1"/>
      <c r="AD26" s="86"/>
      <c r="AE26" s="1"/>
      <c r="AF26" s="86"/>
      <c r="AG26" s="1"/>
      <c r="AH26" s="86"/>
    </row>
    <row r="27" spans="1:34" ht="20" customHeight="1" x14ac:dyDescent="0.3">
      <c r="A27" s="30"/>
      <c r="B27" s="1050">
        <v>8</v>
      </c>
      <c r="C27" s="249"/>
      <c r="D27" s="815" t="s">
        <v>326</v>
      </c>
      <c r="E27" s="10"/>
      <c r="F27" s="1278" t="s">
        <v>736</v>
      </c>
      <c r="G27" s="1279"/>
      <c r="H27" s="7"/>
      <c r="I27" s="813" t="s">
        <v>171</v>
      </c>
      <c r="J27" s="813" t="s">
        <v>171</v>
      </c>
      <c r="K27" s="10"/>
      <c r="L27" s="809" t="s">
        <v>128</v>
      </c>
      <c r="M27" s="10"/>
      <c r="N27" s="809" t="s">
        <v>1</v>
      </c>
      <c r="O27" s="1"/>
      <c r="P27" s="346" t="s">
        <v>345</v>
      </c>
      <c r="Q27" s="1"/>
      <c r="R27" s="346"/>
      <c r="S27" s="6"/>
      <c r="T27" s="86"/>
      <c r="U27" s="88"/>
      <c r="V27" s="246" t="s">
        <v>714</v>
      </c>
      <c r="W27" s="88"/>
      <c r="X27" s="86"/>
      <c r="Y27" s="1"/>
      <c r="Z27" s="86"/>
      <c r="AA27" s="1"/>
      <c r="AB27" s="633" t="s">
        <v>845</v>
      </c>
      <c r="AC27" s="1"/>
      <c r="AD27" s="86"/>
      <c r="AE27" s="1"/>
      <c r="AF27" s="86"/>
      <c r="AG27" s="1"/>
      <c r="AH27" s="86" t="s">
        <v>715</v>
      </c>
    </row>
    <row r="28" spans="1:34" ht="20" customHeight="1" x14ac:dyDescent="0.3">
      <c r="A28" s="30"/>
      <c r="B28" s="1050">
        <v>9</v>
      </c>
      <c r="C28" s="249"/>
      <c r="D28" s="815" t="s">
        <v>756</v>
      </c>
      <c r="E28" s="10"/>
      <c r="F28" s="790">
        <v>1234</v>
      </c>
      <c r="G28" s="811" t="s">
        <v>196</v>
      </c>
      <c r="H28" s="10"/>
      <c r="I28" s="783" t="s">
        <v>457</v>
      </c>
      <c r="J28" s="813">
        <f t="shared" ref="J28:J33" si="0">IF(I28="N/A / nicht verlässlich",0,IF(I28="geschätzt / unpräzise",1,IF(I28="gemessen / berechnet",2,IF(I28="Datenbank / Modell",3))))</f>
        <v>1</v>
      </c>
      <c r="K28" s="10"/>
      <c r="L28" s="809" t="s">
        <v>128</v>
      </c>
      <c r="M28" s="10"/>
      <c r="N28" s="809" t="s">
        <v>1</v>
      </c>
      <c r="O28" s="1"/>
      <c r="P28" s="347"/>
      <c r="Q28" s="1"/>
      <c r="R28" s="347" t="s">
        <v>453</v>
      </c>
      <c r="S28" s="1"/>
      <c r="T28" s="86" t="s">
        <v>527</v>
      </c>
      <c r="U28" s="88"/>
      <c r="V28" s="86" t="s">
        <v>679</v>
      </c>
      <c r="W28" s="88"/>
      <c r="X28" s="86"/>
      <c r="Y28" s="1"/>
      <c r="Z28" s="86"/>
      <c r="AA28" s="1"/>
      <c r="AB28" s="633" t="s">
        <v>846</v>
      </c>
      <c r="AC28" s="1"/>
      <c r="AD28" s="86"/>
      <c r="AE28" s="1"/>
      <c r="AF28" s="86"/>
      <c r="AG28" s="1"/>
      <c r="AH28" s="86"/>
    </row>
    <row r="29" spans="1:34" ht="20" customHeight="1" x14ac:dyDescent="0.3">
      <c r="A29" s="30"/>
      <c r="B29" s="1050">
        <v>10</v>
      </c>
      <c r="C29" s="249"/>
      <c r="D29" s="815" t="s">
        <v>759</v>
      </c>
      <c r="E29" s="10"/>
      <c r="F29" s="790">
        <v>567</v>
      </c>
      <c r="G29" s="811" t="s">
        <v>307</v>
      </c>
      <c r="H29" s="10"/>
      <c r="I29" s="783" t="s">
        <v>443</v>
      </c>
      <c r="J29" s="813">
        <f t="shared" si="0"/>
        <v>3</v>
      </c>
      <c r="K29" s="10"/>
      <c r="L29" s="809" t="s">
        <v>128</v>
      </c>
      <c r="M29" s="10"/>
      <c r="N29" s="809" t="s">
        <v>1</v>
      </c>
      <c r="O29" s="1"/>
      <c r="P29" s="347"/>
      <c r="Q29" s="1"/>
      <c r="R29" s="347"/>
      <c r="S29" s="1"/>
      <c r="T29" s="390" t="s">
        <v>528</v>
      </c>
      <c r="U29" s="88"/>
      <c r="V29" s="390"/>
      <c r="W29" s="88"/>
      <c r="X29" s="86"/>
      <c r="Y29" s="1"/>
      <c r="Z29" s="86"/>
      <c r="AA29" s="1"/>
      <c r="AB29" s="633" t="s">
        <v>848</v>
      </c>
      <c r="AC29" s="1"/>
      <c r="AD29" s="86"/>
      <c r="AE29" s="1"/>
      <c r="AF29" s="86"/>
      <c r="AG29" s="1"/>
      <c r="AH29" s="246" t="s">
        <v>678</v>
      </c>
    </row>
    <row r="30" spans="1:34" ht="20" customHeight="1" x14ac:dyDescent="0.3">
      <c r="A30" s="30"/>
      <c r="B30" s="1050">
        <v>11</v>
      </c>
      <c r="C30" s="249"/>
      <c r="D30" s="815" t="s">
        <v>760</v>
      </c>
      <c r="E30" s="10"/>
      <c r="F30" s="790">
        <v>456</v>
      </c>
      <c r="G30" s="811" t="s">
        <v>307</v>
      </c>
      <c r="H30" s="10"/>
      <c r="I30" s="783" t="s">
        <v>457</v>
      </c>
      <c r="J30" s="813">
        <f t="shared" si="0"/>
        <v>1</v>
      </c>
      <c r="K30" s="10"/>
      <c r="L30" s="809" t="s">
        <v>128</v>
      </c>
      <c r="M30" s="10"/>
      <c r="N30" s="809" t="s">
        <v>1</v>
      </c>
      <c r="O30" s="1"/>
      <c r="P30" s="347"/>
      <c r="Q30" s="1"/>
      <c r="R30" s="347" t="s">
        <v>890</v>
      </c>
      <c r="S30" s="1"/>
      <c r="T30" s="390"/>
      <c r="U30" s="88"/>
      <c r="V30" s="390" t="s">
        <v>677</v>
      </c>
      <c r="W30" s="88"/>
      <c r="X30" s="86"/>
      <c r="Y30" s="1"/>
      <c r="Z30" s="86"/>
      <c r="AA30" s="1"/>
      <c r="AB30" s="633" t="s">
        <v>847</v>
      </c>
      <c r="AC30" s="1"/>
      <c r="AD30" s="86"/>
      <c r="AE30" s="1"/>
      <c r="AF30" s="86"/>
      <c r="AG30" s="1"/>
      <c r="AH30" s="246" t="s">
        <v>678</v>
      </c>
    </row>
    <row r="31" spans="1:34" ht="20" customHeight="1" x14ac:dyDescent="0.3">
      <c r="A31" s="30"/>
      <c r="B31" s="1050">
        <v>12</v>
      </c>
      <c r="C31" s="249"/>
      <c r="D31" s="815" t="s">
        <v>757</v>
      </c>
      <c r="E31" s="10"/>
      <c r="F31" s="790">
        <v>2.7</v>
      </c>
      <c r="G31" s="811" t="s">
        <v>738</v>
      </c>
      <c r="H31" s="10"/>
      <c r="I31" s="783" t="s">
        <v>458</v>
      </c>
      <c r="J31" s="813">
        <f t="shared" si="0"/>
        <v>0</v>
      </c>
      <c r="K31" s="10"/>
      <c r="L31" s="809" t="s">
        <v>128</v>
      </c>
      <c r="M31" s="10"/>
      <c r="N31" s="809" t="s">
        <v>1</v>
      </c>
      <c r="O31" s="1"/>
      <c r="P31" s="346"/>
      <c r="Q31" s="1"/>
      <c r="R31" s="346"/>
      <c r="S31" s="1"/>
      <c r="T31" s="390" t="s">
        <v>530</v>
      </c>
      <c r="U31" s="88"/>
      <c r="V31" s="390" t="s">
        <v>680</v>
      </c>
      <c r="W31" s="88"/>
      <c r="X31" s="86"/>
      <c r="Y31" s="1"/>
      <c r="Z31" s="86"/>
      <c r="AA31" s="1"/>
      <c r="AB31" s="633" t="s">
        <v>849</v>
      </c>
      <c r="AC31" s="1"/>
      <c r="AD31" s="86"/>
      <c r="AE31" s="1"/>
      <c r="AF31" s="86"/>
      <c r="AG31" s="1"/>
      <c r="AH31" s="246"/>
    </row>
    <row r="32" spans="1:34" ht="20" customHeight="1" x14ac:dyDescent="0.3">
      <c r="A32" s="30"/>
      <c r="B32" s="1050">
        <v>13</v>
      </c>
      <c r="C32" s="249"/>
      <c r="D32" s="815" t="s">
        <v>758</v>
      </c>
      <c r="E32" s="10"/>
      <c r="F32" s="790">
        <v>27</v>
      </c>
      <c r="G32" s="811" t="s">
        <v>739</v>
      </c>
      <c r="H32" s="10"/>
      <c r="I32" s="783" t="s">
        <v>458</v>
      </c>
      <c r="J32" s="813">
        <f t="shared" si="0"/>
        <v>0</v>
      </c>
      <c r="K32" s="10"/>
      <c r="L32" s="809" t="s">
        <v>128</v>
      </c>
      <c r="M32" s="10"/>
      <c r="N32" s="809" t="s">
        <v>1</v>
      </c>
      <c r="O32" s="1"/>
      <c r="P32" s="346"/>
      <c r="Q32" s="1"/>
      <c r="R32" s="346"/>
      <c r="S32" s="1"/>
      <c r="T32" s="390" t="s">
        <v>530</v>
      </c>
      <c r="U32" s="88"/>
      <c r="V32" s="86"/>
      <c r="W32" s="88"/>
      <c r="X32" s="86"/>
      <c r="Y32" s="1"/>
      <c r="Z32" s="86"/>
      <c r="AA32" s="1"/>
      <c r="AB32" s="86"/>
      <c r="AC32" s="1"/>
      <c r="AD32" s="86"/>
      <c r="AE32" s="1"/>
      <c r="AF32" s="86"/>
      <c r="AG32" s="1"/>
      <c r="AH32" s="86"/>
    </row>
    <row r="33" spans="1:34" ht="30" customHeight="1" x14ac:dyDescent="0.3">
      <c r="A33" s="30"/>
      <c r="B33" s="1050">
        <v>14</v>
      </c>
      <c r="C33" s="249"/>
      <c r="D33" s="814" t="s">
        <v>762</v>
      </c>
      <c r="E33" s="10"/>
      <c r="F33" s="792">
        <v>95</v>
      </c>
      <c r="G33" s="811" t="s">
        <v>65</v>
      </c>
      <c r="H33" s="7"/>
      <c r="I33" s="783" t="s">
        <v>443</v>
      </c>
      <c r="J33" s="813">
        <f t="shared" si="0"/>
        <v>3</v>
      </c>
      <c r="K33" s="10"/>
      <c r="L33" s="809" t="s">
        <v>128</v>
      </c>
      <c r="M33" s="10"/>
      <c r="N33" s="809" t="s">
        <v>1</v>
      </c>
      <c r="O33" s="1"/>
      <c r="P33" s="350" t="s">
        <v>958</v>
      </c>
      <c r="Q33" s="1"/>
      <c r="R33" s="374" t="s">
        <v>454</v>
      </c>
      <c r="S33" s="1"/>
      <c r="T33" s="86"/>
      <c r="U33" s="88"/>
      <c r="V33" s="390" t="s">
        <v>681</v>
      </c>
      <c r="W33" s="88"/>
      <c r="X33" s="86"/>
      <c r="Y33" s="1"/>
      <c r="Z33" s="86"/>
      <c r="AA33" s="1"/>
      <c r="AB33" s="246" t="s">
        <v>850</v>
      </c>
      <c r="AC33" s="1"/>
      <c r="AD33" s="86"/>
      <c r="AE33" s="1"/>
      <c r="AF33" s="86"/>
      <c r="AG33" s="1"/>
      <c r="AH33" s="86"/>
    </row>
    <row r="34" spans="1:34" ht="40.25" customHeight="1" x14ac:dyDescent="0.3">
      <c r="A34" s="30"/>
      <c r="B34" s="858"/>
      <c r="C34" s="249"/>
      <c r="D34" s="375"/>
      <c r="E34" s="258"/>
      <c r="F34" s="376"/>
      <c r="G34" s="373"/>
      <c r="H34" s="377"/>
      <c r="I34" s="378" t="str">
        <f>IF(F33=0,"nicht vorhanden / nicht verlässlich",IF(F33&lt;80,"0-80",IF(F33&gt;=95,"95-100",IF(AND(F33&gt;=80,F33&lt;95),"80-95"))))</f>
        <v>95-100</v>
      </c>
      <c r="J34" s="378">
        <f>IF(F33=0,0,IF(F33&lt;80,1,IF(F33&gt;=95,3,IF(AND(F33&gt;=80,F33&lt;95),2))))</f>
        <v>3</v>
      </c>
      <c r="K34" s="258"/>
      <c r="L34" s="379" t="s">
        <v>128</v>
      </c>
      <c r="M34" s="258"/>
      <c r="N34" s="379" t="s">
        <v>1</v>
      </c>
      <c r="O34" s="1"/>
      <c r="P34" s="350" t="s">
        <v>1016</v>
      </c>
      <c r="Q34" s="1"/>
      <c r="R34" s="347" t="s">
        <v>487</v>
      </c>
      <c r="S34" s="1"/>
      <c r="T34" s="86"/>
      <c r="U34" s="88"/>
      <c r="V34" s="390"/>
      <c r="W34" s="88"/>
      <c r="X34" s="86"/>
      <c r="Y34" s="1"/>
      <c r="Z34" s="86"/>
      <c r="AA34" s="1"/>
      <c r="AB34" s="86"/>
      <c r="AC34" s="1"/>
      <c r="AD34" s="86"/>
      <c r="AE34" s="1"/>
      <c r="AF34" s="86"/>
      <c r="AG34" s="1"/>
      <c r="AH34" s="86"/>
    </row>
    <row r="35" spans="1:34" ht="20" customHeight="1" x14ac:dyDescent="0.3">
      <c r="A35" s="30"/>
      <c r="B35" s="1050">
        <v>15</v>
      </c>
      <c r="C35" s="249"/>
      <c r="D35" s="815" t="s">
        <v>773</v>
      </c>
      <c r="E35" s="258"/>
      <c r="F35" s="784" t="s">
        <v>648</v>
      </c>
      <c r="G35" s="792" t="s">
        <v>647</v>
      </c>
      <c r="H35" s="377"/>
      <c r="I35" s="813" t="s">
        <v>171</v>
      </c>
      <c r="J35" s="813" t="s">
        <v>171</v>
      </c>
      <c r="K35" s="10"/>
      <c r="L35" s="809" t="s">
        <v>128</v>
      </c>
      <c r="M35" s="10"/>
      <c r="N35" s="809" t="s">
        <v>1</v>
      </c>
      <c r="O35" s="1"/>
      <c r="P35" s="347"/>
      <c r="Q35" s="1"/>
      <c r="R35" s="347"/>
      <c r="S35" s="1"/>
      <c r="T35" s="86"/>
      <c r="U35" s="88"/>
      <c r="V35" s="390" t="s">
        <v>683</v>
      </c>
      <c r="W35" s="88"/>
      <c r="X35" s="86"/>
      <c r="Y35" s="1"/>
      <c r="Z35" s="86"/>
      <c r="AA35" s="1"/>
      <c r="AB35" s="633" t="s">
        <v>851</v>
      </c>
      <c r="AC35" s="1"/>
      <c r="AD35" s="86"/>
      <c r="AE35" s="1"/>
      <c r="AF35" s="86"/>
      <c r="AG35" s="1"/>
      <c r="AH35" s="86"/>
    </row>
    <row r="36" spans="1:34" ht="30.65" customHeight="1" x14ac:dyDescent="0.3">
      <c r="A36" s="30"/>
      <c r="B36" s="1050">
        <v>16</v>
      </c>
      <c r="C36" s="249"/>
      <c r="D36" s="814" t="s">
        <v>837</v>
      </c>
      <c r="E36" s="10"/>
      <c r="F36" s="1278" t="s">
        <v>366</v>
      </c>
      <c r="G36" s="1279" t="s">
        <v>327</v>
      </c>
      <c r="H36" s="10"/>
      <c r="I36" s="783" t="s">
        <v>443</v>
      </c>
      <c r="J36" s="813">
        <f t="shared" ref="J36:J43" si="1">IF(I36="N/A / nicht verlässlich",0,IF(I36="geschätzt / unpräzise",1,IF(I36="gemessen / berechnet",2,IF(I36="Datenbank / Modell",3))))</f>
        <v>3</v>
      </c>
      <c r="K36" s="10"/>
      <c r="L36" s="809" t="s">
        <v>128</v>
      </c>
      <c r="M36" s="10"/>
      <c r="N36" s="809" t="s">
        <v>1</v>
      </c>
      <c r="O36" s="1"/>
      <c r="P36" s="346" t="s">
        <v>892</v>
      </c>
      <c r="Q36" s="1"/>
      <c r="R36" s="346" t="s">
        <v>429</v>
      </c>
      <c r="S36" s="1"/>
      <c r="T36" s="390" t="s">
        <v>682</v>
      </c>
      <c r="U36" s="88"/>
      <c r="V36" s="390" t="s">
        <v>529</v>
      </c>
      <c r="W36" s="88"/>
      <c r="X36" s="86"/>
      <c r="Y36" s="1"/>
      <c r="Z36" s="86"/>
      <c r="AA36" s="1"/>
      <c r="AB36" s="633" t="s">
        <v>853</v>
      </c>
      <c r="AC36" s="1"/>
      <c r="AD36" s="86"/>
      <c r="AE36" s="1"/>
      <c r="AF36" s="86"/>
      <c r="AG36" s="1"/>
      <c r="AH36" s="86"/>
    </row>
    <row r="37" spans="1:34" ht="20" customHeight="1" x14ac:dyDescent="0.3">
      <c r="A37" s="30"/>
      <c r="B37" s="1050">
        <v>17</v>
      </c>
      <c r="C37" s="249"/>
      <c r="D37" s="814" t="s">
        <v>735</v>
      </c>
      <c r="E37" s="10"/>
      <c r="F37" s="1278" t="s">
        <v>153</v>
      </c>
      <c r="G37" s="1279" t="s">
        <v>153</v>
      </c>
      <c r="H37" s="10"/>
      <c r="I37" s="785" t="s">
        <v>443</v>
      </c>
      <c r="J37" s="816">
        <f t="shared" si="1"/>
        <v>3</v>
      </c>
      <c r="K37" s="10"/>
      <c r="L37" s="809" t="s">
        <v>128</v>
      </c>
      <c r="M37" s="10"/>
      <c r="N37" s="809" t="s">
        <v>1</v>
      </c>
      <c r="O37" s="1"/>
      <c r="P37" s="347"/>
      <c r="Q37" s="1"/>
      <c r="R37" s="347" t="s">
        <v>455</v>
      </c>
      <c r="S37" s="1"/>
      <c r="T37" s="390"/>
      <c r="U37" s="88"/>
      <c r="V37" s="390" t="s">
        <v>684</v>
      </c>
      <c r="W37" s="88"/>
      <c r="X37" s="86" t="s">
        <v>961</v>
      </c>
      <c r="Y37" s="1"/>
      <c r="Z37" s="86"/>
      <c r="AA37" s="1"/>
      <c r="AB37" s="246" t="s">
        <v>854</v>
      </c>
      <c r="AC37" s="1"/>
      <c r="AD37" s="86"/>
      <c r="AE37" s="1"/>
      <c r="AF37" s="86"/>
      <c r="AG37" s="1"/>
      <c r="AH37" s="86"/>
    </row>
    <row r="38" spans="1:34" ht="20" customHeight="1" x14ac:dyDescent="0.3">
      <c r="A38" s="30"/>
      <c r="B38" s="1050">
        <v>18</v>
      </c>
      <c r="C38" s="249"/>
      <c r="D38" s="814" t="s">
        <v>646</v>
      </c>
      <c r="E38" s="10"/>
      <c r="F38" s="1278" t="s">
        <v>153</v>
      </c>
      <c r="G38" s="1279" t="s">
        <v>153</v>
      </c>
      <c r="H38" s="10"/>
      <c r="I38" s="785" t="s">
        <v>443</v>
      </c>
      <c r="J38" s="816">
        <f t="shared" ref="J38" si="2">IF(I38="N/A / nicht verlässlich",0,IF(I38="geschätzt / unpräzise",1,IF(I38="gemessen / berechnet",2,IF(I38="Datenbank / Modell",3))))</f>
        <v>3</v>
      </c>
      <c r="K38" s="10"/>
      <c r="L38" s="809" t="s">
        <v>128</v>
      </c>
      <c r="M38" s="10"/>
      <c r="N38" s="809" t="s">
        <v>1</v>
      </c>
      <c r="O38" s="1"/>
      <c r="P38" s="347"/>
      <c r="Q38" s="1"/>
      <c r="R38" s="347" t="s">
        <v>455</v>
      </c>
      <c r="S38" s="1"/>
      <c r="T38" s="390"/>
      <c r="U38" s="88"/>
      <c r="V38" s="390"/>
      <c r="W38" s="88"/>
      <c r="X38" s="86" t="s">
        <v>961</v>
      </c>
      <c r="Y38" s="1"/>
      <c r="Z38" s="86"/>
      <c r="AA38" s="1"/>
      <c r="AB38" s="246" t="s">
        <v>854</v>
      </c>
      <c r="AC38" s="1"/>
      <c r="AD38" s="86"/>
      <c r="AE38" s="1"/>
      <c r="AF38" s="86"/>
      <c r="AG38" s="1"/>
      <c r="AH38" s="86"/>
    </row>
    <row r="39" spans="1:34" ht="40" customHeight="1" x14ac:dyDescent="0.3">
      <c r="A39" s="34"/>
      <c r="B39" s="1051" t="s">
        <v>1053</v>
      </c>
      <c r="C39" s="34"/>
      <c r="D39" s="89" t="s">
        <v>7</v>
      </c>
      <c r="E39" s="10"/>
      <c r="F39" s="1280" t="s">
        <v>0</v>
      </c>
      <c r="G39" s="1281"/>
      <c r="H39" s="7"/>
      <c r="I39" s="783" t="s">
        <v>443</v>
      </c>
      <c r="J39" s="368">
        <f t="shared" si="1"/>
        <v>3</v>
      </c>
      <c r="K39" s="10"/>
      <c r="L39" s="94" t="s">
        <v>893</v>
      </c>
      <c r="M39" s="258"/>
      <c r="N39" s="94" t="s">
        <v>666</v>
      </c>
      <c r="O39" s="1"/>
      <c r="P39" s="1196"/>
      <c r="Q39" s="1"/>
      <c r="R39" s="347" t="s">
        <v>428</v>
      </c>
      <c r="S39" s="1"/>
      <c r="T39" s="86"/>
      <c r="U39" s="88"/>
      <c r="V39" s="86"/>
      <c r="W39" s="88"/>
      <c r="X39" s="86" t="s">
        <v>9</v>
      </c>
      <c r="Y39" s="1"/>
      <c r="Z39" s="86"/>
      <c r="AA39" s="1"/>
      <c r="AB39" s="86"/>
      <c r="AC39" s="1"/>
      <c r="AD39" s="86"/>
      <c r="AE39" s="1"/>
      <c r="AF39" s="86"/>
      <c r="AG39" s="1"/>
      <c r="AH39" s="86"/>
    </row>
    <row r="40" spans="1:34" ht="40" customHeight="1" x14ac:dyDescent="0.3">
      <c r="A40" s="30"/>
      <c r="B40" s="1051" t="s">
        <v>1054</v>
      </c>
      <c r="C40" s="30"/>
      <c r="D40" s="89" t="s">
        <v>10</v>
      </c>
      <c r="E40" s="10"/>
      <c r="F40" s="792">
        <v>12.3</v>
      </c>
      <c r="G40" s="90" t="s">
        <v>64</v>
      </c>
      <c r="H40" s="7"/>
      <c r="I40" s="783" t="s">
        <v>443</v>
      </c>
      <c r="J40" s="368">
        <f t="shared" si="1"/>
        <v>3</v>
      </c>
      <c r="K40" s="10"/>
      <c r="L40" s="94" t="s">
        <v>893</v>
      </c>
      <c r="M40" s="258"/>
      <c r="N40" s="94" t="s">
        <v>666</v>
      </c>
      <c r="O40" s="1"/>
      <c r="P40" s="1196"/>
      <c r="Q40" s="1"/>
      <c r="R40" s="347" t="s">
        <v>428</v>
      </c>
      <c r="S40" s="1"/>
      <c r="T40" s="86" t="s">
        <v>5</v>
      </c>
      <c r="U40" s="88"/>
      <c r="V40" s="86" t="s">
        <v>6</v>
      </c>
      <c r="W40" s="88"/>
      <c r="X40" s="86" t="s">
        <v>11</v>
      </c>
      <c r="Y40" s="1"/>
      <c r="Z40" s="86"/>
      <c r="AA40" s="1"/>
      <c r="AB40" s="86"/>
      <c r="AC40" s="1"/>
      <c r="AD40" s="86"/>
      <c r="AE40" s="1"/>
      <c r="AF40" s="86" t="s">
        <v>12</v>
      </c>
      <c r="AG40" s="1"/>
      <c r="AH40" s="86"/>
    </row>
    <row r="41" spans="1:34" ht="40" customHeight="1" x14ac:dyDescent="0.3">
      <c r="A41" s="30"/>
      <c r="B41" s="1051" t="s">
        <v>1055</v>
      </c>
      <c r="C41" s="30"/>
      <c r="D41" s="89" t="s">
        <v>13</v>
      </c>
      <c r="E41" s="10"/>
      <c r="F41" s="792">
        <v>123.4</v>
      </c>
      <c r="G41" s="90" t="s">
        <v>63</v>
      </c>
      <c r="H41" s="10"/>
      <c r="I41" s="783" t="s">
        <v>458</v>
      </c>
      <c r="J41" s="368">
        <f t="shared" si="1"/>
        <v>0</v>
      </c>
      <c r="K41" s="10"/>
      <c r="L41" s="94" t="s">
        <v>893</v>
      </c>
      <c r="M41" s="258"/>
      <c r="N41" s="94" t="s">
        <v>666</v>
      </c>
      <c r="O41" s="1"/>
      <c r="P41" s="1196"/>
      <c r="Q41" s="1"/>
      <c r="R41" s="347" t="s">
        <v>428</v>
      </c>
      <c r="S41" s="1"/>
      <c r="T41" s="86" t="s">
        <v>14</v>
      </c>
      <c r="U41" s="88"/>
      <c r="V41" s="86"/>
      <c r="W41" s="88"/>
      <c r="X41" s="86" t="s">
        <v>11</v>
      </c>
      <c r="Y41" s="1"/>
      <c r="Z41" s="86"/>
      <c r="AA41" s="1"/>
      <c r="AB41" s="86"/>
      <c r="AC41" s="1"/>
      <c r="AD41" s="86"/>
      <c r="AE41" s="1"/>
      <c r="AF41" s="86"/>
      <c r="AG41" s="1"/>
      <c r="AH41" s="86"/>
    </row>
    <row r="42" spans="1:34" ht="30" customHeight="1" x14ac:dyDescent="0.3">
      <c r="A42" s="30"/>
      <c r="B42" s="1051" t="s">
        <v>1056</v>
      </c>
      <c r="C42" s="30"/>
      <c r="D42" s="96" t="s">
        <v>15</v>
      </c>
      <c r="E42" s="10"/>
      <c r="F42" s="1280" t="s">
        <v>246</v>
      </c>
      <c r="G42" s="1281"/>
      <c r="H42" s="7"/>
      <c r="I42" s="783" t="s">
        <v>443</v>
      </c>
      <c r="J42" s="368">
        <f t="shared" si="1"/>
        <v>3</v>
      </c>
      <c r="K42" s="10"/>
      <c r="L42" s="89" t="s">
        <v>128</v>
      </c>
      <c r="M42" s="10"/>
      <c r="N42" s="89" t="s">
        <v>8</v>
      </c>
      <c r="O42" s="1"/>
      <c r="P42" s="1196"/>
      <c r="Q42" s="1"/>
      <c r="R42" s="347" t="s">
        <v>444</v>
      </c>
      <c r="S42" s="1"/>
      <c r="T42" s="86" t="s">
        <v>16</v>
      </c>
      <c r="U42" s="88"/>
      <c r="V42" s="86" t="s">
        <v>17</v>
      </c>
      <c r="W42" s="88"/>
      <c r="X42" s="86" t="s">
        <v>18</v>
      </c>
      <c r="Y42" s="1"/>
      <c r="Z42" s="86"/>
      <c r="AA42" s="1"/>
      <c r="AB42" s="86"/>
      <c r="AC42" s="1"/>
      <c r="AD42" s="86"/>
      <c r="AE42" s="1"/>
      <c r="AF42" s="86"/>
      <c r="AG42" s="1"/>
      <c r="AH42" s="86"/>
    </row>
    <row r="43" spans="1:34" ht="30" customHeight="1" x14ac:dyDescent="0.3">
      <c r="A43" s="30"/>
      <c r="B43" s="1051" t="s">
        <v>1057</v>
      </c>
      <c r="C43" s="30"/>
      <c r="D43" s="96" t="s">
        <v>19</v>
      </c>
      <c r="E43" s="10"/>
      <c r="F43" s="1280" t="s">
        <v>962</v>
      </c>
      <c r="G43" s="1281"/>
      <c r="H43" s="7"/>
      <c r="I43" s="783" t="s">
        <v>443</v>
      </c>
      <c r="J43" s="368">
        <f t="shared" si="1"/>
        <v>3</v>
      </c>
      <c r="K43" s="10"/>
      <c r="L43" s="89" t="s">
        <v>128</v>
      </c>
      <c r="M43" s="10"/>
      <c r="N43" s="89" t="s">
        <v>8</v>
      </c>
      <c r="O43" s="1"/>
      <c r="P43" s="1196"/>
      <c r="Q43" s="1"/>
      <c r="R43" s="346"/>
      <c r="S43" s="1"/>
      <c r="T43" s="86" t="s">
        <v>16</v>
      </c>
      <c r="U43" s="88"/>
      <c r="V43" s="86"/>
      <c r="W43" s="88"/>
      <c r="X43" s="86" t="s">
        <v>20</v>
      </c>
      <c r="Y43" s="1"/>
      <c r="Z43" s="86"/>
      <c r="AA43" s="1"/>
      <c r="AB43" s="86"/>
      <c r="AC43" s="1"/>
      <c r="AD43" s="86"/>
      <c r="AE43" s="1"/>
      <c r="AF43" s="86" t="s">
        <v>21</v>
      </c>
      <c r="AG43" s="1"/>
      <c r="AH43" s="86"/>
    </row>
    <row r="44" spans="1:34" ht="48" customHeight="1" x14ac:dyDescent="0.3">
      <c r="A44" s="30"/>
      <c r="B44" s="1051" t="s">
        <v>1058</v>
      </c>
      <c r="C44" s="30"/>
      <c r="D44" s="96" t="s">
        <v>980</v>
      </c>
      <c r="E44" s="10"/>
      <c r="F44" s="1267" t="s">
        <v>393</v>
      </c>
      <c r="G44" s="1268"/>
      <c r="H44" s="10"/>
      <c r="I44" s="89" t="s">
        <v>171</v>
      </c>
      <c r="J44" s="89" t="s">
        <v>171</v>
      </c>
      <c r="K44" s="10"/>
      <c r="L44" s="89" t="s">
        <v>4</v>
      </c>
      <c r="M44" s="10"/>
      <c r="N44" s="89" t="s">
        <v>8</v>
      </c>
      <c r="O44" s="1"/>
      <c r="P44" s="350" t="s">
        <v>974</v>
      </c>
      <c r="Q44" s="1"/>
      <c r="R44" s="346"/>
      <c r="S44" s="1"/>
      <c r="T44" s="86"/>
      <c r="U44" s="88"/>
      <c r="V44" s="86"/>
      <c r="W44" s="88"/>
      <c r="X44" s="86" t="s">
        <v>979</v>
      </c>
      <c r="Y44" s="1"/>
      <c r="Z44" s="86"/>
      <c r="AA44" s="1"/>
      <c r="AB44" s="86"/>
      <c r="AC44" s="1"/>
      <c r="AD44" s="86"/>
      <c r="AE44" s="1"/>
      <c r="AF44" s="86"/>
      <c r="AG44" s="1"/>
      <c r="AH44" s="86"/>
    </row>
    <row r="45" spans="1:34" ht="20" customHeight="1" x14ac:dyDescent="0.3">
      <c r="A45" s="30"/>
      <c r="B45" s="1050">
        <v>19</v>
      </c>
      <c r="C45" s="249"/>
      <c r="D45" s="815" t="s">
        <v>761</v>
      </c>
      <c r="E45" s="10"/>
      <c r="F45" s="793">
        <v>50</v>
      </c>
      <c r="G45" s="811" t="s">
        <v>329</v>
      </c>
      <c r="H45" s="7"/>
      <c r="I45" s="813" t="s">
        <v>171</v>
      </c>
      <c r="J45" s="813" t="s">
        <v>171</v>
      </c>
      <c r="K45" s="10"/>
      <c r="L45" s="809" t="s">
        <v>128</v>
      </c>
      <c r="M45" s="10"/>
      <c r="N45" s="809" t="s">
        <v>1</v>
      </c>
      <c r="O45" s="1"/>
      <c r="P45" s="350" t="s">
        <v>894</v>
      </c>
      <c r="Q45" s="1"/>
      <c r="R45" s="347" t="s">
        <v>427</v>
      </c>
      <c r="S45" s="1"/>
      <c r="T45" s="390" t="s">
        <v>526</v>
      </c>
      <c r="U45" s="88"/>
      <c r="V45" s="390" t="s">
        <v>685</v>
      </c>
      <c r="W45" s="88"/>
      <c r="X45" s="86"/>
      <c r="Y45" s="1"/>
      <c r="Z45" s="86"/>
      <c r="AA45" s="1"/>
      <c r="AB45" s="633" t="s">
        <v>855</v>
      </c>
      <c r="AC45" s="1"/>
      <c r="AD45" s="86"/>
      <c r="AE45" s="1"/>
      <c r="AF45" s="86"/>
      <c r="AG45" s="1"/>
      <c r="AH45" s="86"/>
    </row>
    <row r="46" spans="1:34" x14ac:dyDescent="0.3">
      <c r="A46" s="30"/>
      <c r="B46" s="739"/>
      <c r="C46" s="30"/>
      <c r="D46" s="28"/>
      <c r="E46" s="7"/>
      <c r="F46" s="82"/>
      <c r="G46" s="13"/>
      <c r="H46" s="13"/>
      <c r="I46" s="353"/>
      <c r="J46" s="82"/>
      <c r="K46" s="7"/>
      <c r="L46" s="335"/>
      <c r="M46" s="7"/>
      <c r="N46" s="12"/>
      <c r="O46" s="1"/>
      <c r="P46" s="346"/>
      <c r="Q46" s="1"/>
      <c r="R46" s="346"/>
      <c r="S46" s="1"/>
      <c r="T46" s="2"/>
      <c r="U46" s="1"/>
      <c r="V46" s="2"/>
      <c r="W46" s="1"/>
      <c r="X46" s="2"/>
      <c r="Y46" s="1"/>
      <c r="Z46" s="2"/>
      <c r="AA46" s="1"/>
      <c r="AB46" s="2"/>
      <c r="AC46" s="1"/>
      <c r="AD46" s="2"/>
      <c r="AE46" s="1"/>
      <c r="AF46" s="2"/>
      <c r="AG46" s="1"/>
      <c r="AH46" s="2"/>
    </row>
    <row r="47" spans="1:34" s="51" customFormat="1" ht="26" x14ac:dyDescent="0.3">
      <c r="A47" s="47"/>
      <c r="B47" s="997">
        <v>2</v>
      </c>
      <c r="C47" s="47"/>
      <c r="D47" s="824" t="s">
        <v>180</v>
      </c>
      <c r="E47" s="10"/>
      <c r="F47" s="825"/>
      <c r="G47" s="824"/>
      <c r="H47" s="7"/>
      <c r="I47" s="823"/>
      <c r="J47" s="823">
        <f>AVERAGE(J48:J83)</f>
        <v>1.8611111111111112</v>
      </c>
      <c r="K47" s="10"/>
      <c r="L47" s="826" t="s">
        <v>128</v>
      </c>
      <c r="M47" s="10"/>
      <c r="N47" s="859" t="s">
        <v>674</v>
      </c>
      <c r="O47" s="49"/>
      <c r="P47" s="344"/>
      <c r="Q47" s="49"/>
      <c r="R47" s="344"/>
      <c r="S47" s="49"/>
      <c r="T47" s="84"/>
      <c r="U47" s="49"/>
      <c r="V47" s="84"/>
      <c r="W47" s="49"/>
      <c r="X47" s="86"/>
      <c r="Y47" s="1"/>
      <c r="Z47" s="86"/>
      <c r="AA47" s="50"/>
      <c r="AB47" s="84"/>
      <c r="AC47" s="50"/>
      <c r="AD47" s="84"/>
      <c r="AE47" s="50"/>
      <c r="AF47" s="84"/>
      <c r="AG47" s="50"/>
      <c r="AH47" s="84"/>
    </row>
    <row r="48" spans="1:34" ht="58.25" customHeight="1" x14ac:dyDescent="0.3">
      <c r="A48" s="30"/>
      <c r="B48" s="657">
        <v>20</v>
      </c>
      <c r="C48" s="249"/>
      <c r="D48" s="810" t="s">
        <v>750</v>
      </c>
      <c r="E48" s="10"/>
      <c r="F48" s="793" t="s">
        <v>988</v>
      </c>
      <c r="G48" s="811" t="s">
        <v>65</v>
      </c>
      <c r="H48" s="10"/>
      <c r="I48" s="783" t="s">
        <v>443</v>
      </c>
      <c r="J48" s="813">
        <f>IF(I48="N/A / nicht verlässlich",0,IF(I48="geschätzt / unpräzise",1,IF(I48="gemessen / berechnet",2,IF(I48="Datenbank / Modell",3))))</f>
        <v>3</v>
      </c>
      <c r="K48" s="10"/>
      <c r="L48" s="809" t="s">
        <v>128</v>
      </c>
      <c r="M48" s="10"/>
      <c r="N48" s="809" t="s">
        <v>1</v>
      </c>
      <c r="O48" s="1"/>
      <c r="P48" s="346" t="s">
        <v>947</v>
      </c>
      <c r="Q48" s="1"/>
      <c r="R48" s="346" t="s">
        <v>720</v>
      </c>
      <c r="S48" s="1"/>
      <c r="T48" s="390" t="s">
        <v>531</v>
      </c>
      <c r="U48" s="1"/>
      <c r="V48" s="86" t="s">
        <v>6</v>
      </c>
      <c r="W48" s="1"/>
      <c r="X48" s="246" t="s">
        <v>512</v>
      </c>
      <c r="Y48" s="1"/>
      <c r="Z48" s="86"/>
      <c r="AA48" s="1"/>
      <c r="AB48" s="86"/>
      <c r="AC48" s="1"/>
      <c r="AD48" s="86"/>
      <c r="AE48" s="1"/>
      <c r="AF48" s="86"/>
      <c r="AG48" s="1"/>
      <c r="AH48" s="86"/>
    </row>
    <row r="49" spans="1:34" ht="52" x14ac:dyDescent="0.3">
      <c r="A49" s="34"/>
      <c r="B49" s="1051" t="s">
        <v>262</v>
      </c>
      <c r="C49" s="34"/>
      <c r="D49" s="89" t="s">
        <v>729</v>
      </c>
      <c r="E49" s="10"/>
      <c r="F49" s="793" t="s">
        <v>988</v>
      </c>
      <c r="G49" s="90" t="s">
        <v>65</v>
      </c>
      <c r="H49" s="10"/>
      <c r="I49" s="783" t="s">
        <v>456</v>
      </c>
      <c r="J49" s="368">
        <f>IF(I49="N/A / nicht verlässlich",0,IF(I49="geschätzt / unpräzise",1,IF(I49="gemessen / berechnet",2,IF(I49="Datenbank / Modell",3))))</f>
        <v>2</v>
      </c>
      <c r="K49" s="10"/>
      <c r="L49" s="94" t="s">
        <v>437</v>
      </c>
      <c r="M49" s="258"/>
      <c r="N49" s="94" t="s">
        <v>666</v>
      </c>
      <c r="O49" s="1"/>
      <c r="P49" s="346"/>
      <c r="Q49" s="1"/>
      <c r="R49" s="346"/>
      <c r="S49" s="1"/>
      <c r="T49" s="86" t="s">
        <v>22</v>
      </c>
      <c r="U49" s="1"/>
      <c r="V49" s="86" t="s">
        <v>679</v>
      </c>
      <c r="W49" s="1"/>
      <c r="X49" s="86" t="s">
        <v>23</v>
      </c>
      <c r="Y49" s="1"/>
      <c r="Z49" s="86"/>
      <c r="AA49" s="1"/>
      <c r="AB49" s="86"/>
      <c r="AC49" s="1"/>
      <c r="AD49" s="86"/>
      <c r="AE49" s="1"/>
      <c r="AF49" s="86" t="s">
        <v>24</v>
      </c>
      <c r="AG49" s="1"/>
      <c r="AH49" s="86"/>
    </row>
    <row r="50" spans="1:34" ht="20" customHeight="1" x14ac:dyDescent="0.3">
      <c r="A50" s="30"/>
      <c r="B50" s="657">
        <v>21</v>
      </c>
      <c r="C50" s="249"/>
      <c r="D50" s="809" t="s">
        <v>898</v>
      </c>
      <c r="E50" s="10"/>
      <c r="F50" s="794">
        <v>1000000</v>
      </c>
      <c r="G50" s="811" t="s">
        <v>896</v>
      </c>
      <c r="H50" s="10"/>
      <c r="I50" s="783" t="s">
        <v>457</v>
      </c>
      <c r="J50" s="813">
        <f>IF(I50="N/A / nicht verlässlich",0,IF(I50="geschätzt / unpräzise",1,IF(I50="gemessen / berechnet",2,IF(I50="Datenbank / Modell",3))))</f>
        <v>1</v>
      </c>
      <c r="K50" s="10"/>
      <c r="L50" s="809" t="s">
        <v>4</v>
      </c>
      <c r="M50" s="10"/>
      <c r="N50" s="809" t="s">
        <v>1</v>
      </c>
      <c r="O50" s="1"/>
      <c r="P50" s="346" t="s">
        <v>895</v>
      </c>
      <c r="Q50" s="1"/>
      <c r="R50" s="346" t="s">
        <v>643</v>
      </c>
      <c r="S50" s="1"/>
      <c r="T50" s="86"/>
      <c r="U50" s="1"/>
      <c r="V50" s="86" t="s">
        <v>679</v>
      </c>
      <c r="W50" s="1"/>
      <c r="X50" s="86" t="s">
        <v>857</v>
      </c>
      <c r="Y50" s="1"/>
      <c r="Z50" s="86"/>
      <c r="AA50" s="1"/>
      <c r="AB50" s="633" t="s">
        <v>856</v>
      </c>
      <c r="AC50" s="1"/>
      <c r="AD50" s="86"/>
      <c r="AE50" s="1"/>
      <c r="AF50" s="86"/>
      <c r="AG50" s="1"/>
      <c r="AH50" s="86"/>
    </row>
    <row r="51" spans="1:34" ht="20" customHeight="1" x14ac:dyDescent="0.3">
      <c r="A51" s="30"/>
      <c r="B51" s="657">
        <v>22</v>
      </c>
      <c r="C51" s="249"/>
      <c r="D51" s="809" t="s">
        <v>927</v>
      </c>
      <c r="E51" s="10"/>
      <c r="F51" s="795">
        <v>44927</v>
      </c>
      <c r="G51" s="811" t="s">
        <v>330</v>
      </c>
      <c r="H51" s="10"/>
      <c r="I51" s="783" t="s">
        <v>457</v>
      </c>
      <c r="J51" s="813">
        <f>IF(I51="N/A / nicht verlässlich",0,IF(I51="geschätzt / unpräzise",1,IF(I51="gemessen / berechnet",2,IF(I51="Datenbank / Modell",3))))</f>
        <v>1</v>
      </c>
      <c r="K51" s="10"/>
      <c r="L51" s="809" t="s">
        <v>4</v>
      </c>
      <c r="M51" s="10"/>
      <c r="N51" s="809" t="s">
        <v>1</v>
      </c>
      <c r="O51" s="1"/>
      <c r="P51" s="346" t="s">
        <v>897</v>
      </c>
      <c r="Q51" s="1"/>
      <c r="R51" s="346"/>
      <c r="S51" s="1"/>
      <c r="T51" s="86"/>
      <c r="U51" s="1"/>
      <c r="V51" s="86"/>
      <c r="W51" s="1"/>
      <c r="X51" s="86"/>
      <c r="Y51" s="1"/>
      <c r="Z51" s="86"/>
      <c r="AA51" s="1"/>
      <c r="AB51" s="633"/>
      <c r="AC51" s="1"/>
      <c r="AD51" s="86"/>
      <c r="AE51" s="1"/>
      <c r="AF51" s="86"/>
      <c r="AG51" s="1"/>
      <c r="AH51" s="86"/>
    </row>
    <row r="52" spans="1:34" ht="20" customHeight="1" x14ac:dyDescent="0.3">
      <c r="A52" s="30"/>
      <c r="B52" s="657">
        <v>23</v>
      </c>
      <c r="C52" s="249"/>
      <c r="D52" s="809" t="s">
        <v>928</v>
      </c>
      <c r="E52" s="10"/>
      <c r="F52" s="1271" t="s">
        <v>929</v>
      </c>
      <c r="G52" s="1272"/>
      <c r="H52" s="10"/>
      <c r="I52" s="783" t="s">
        <v>457</v>
      </c>
      <c r="J52" s="813">
        <f>IF(I52="N/A / nicht verlässlich",0,IF(I52="geschätzt / unpräzise",1,IF(I52="gemessen / berechnet",2,IF(I52="Datenbank / Modell",3))))</f>
        <v>1</v>
      </c>
      <c r="K52" s="10"/>
      <c r="L52" s="809" t="s">
        <v>4</v>
      </c>
      <c r="M52" s="10"/>
      <c r="N52" s="809" t="s">
        <v>1</v>
      </c>
      <c r="O52" s="1"/>
      <c r="P52" s="346" t="s">
        <v>930</v>
      </c>
      <c r="Q52" s="1"/>
      <c r="R52" s="346"/>
      <c r="S52" s="1"/>
      <c r="T52" s="86"/>
      <c r="U52" s="1"/>
      <c r="V52" s="86"/>
      <c r="W52" s="1"/>
      <c r="X52" s="86"/>
      <c r="Y52" s="1"/>
      <c r="Z52" s="86"/>
      <c r="AA52" s="1"/>
      <c r="AB52" s="633"/>
      <c r="AC52" s="1"/>
      <c r="AD52" s="86"/>
      <c r="AE52" s="1"/>
      <c r="AF52" s="86"/>
      <c r="AG52" s="1"/>
      <c r="AH52" s="86"/>
    </row>
    <row r="53" spans="1:34" ht="33.65" customHeight="1" x14ac:dyDescent="0.3">
      <c r="A53" s="30"/>
      <c r="B53" s="657">
        <v>24</v>
      </c>
      <c r="C53" s="30"/>
      <c r="D53" s="810" t="s">
        <v>981</v>
      </c>
      <c r="E53" s="10"/>
      <c r="F53" s="787" t="s">
        <v>562</v>
      </c>
      <c r="G53" s="787" t="s">
        <v>924</v>
      </c>
      <c r="H53" s="10"/>
      <c r="I53" s="785" t="s">
        <v>361</v>
      </c>
      <c r="J53" s="813">
        <f>IF(I53="selbstständig erstellt",0,IF(I53="Daten intern geprüft",1,IF(I53="Daten extern geprüft",2,IF(I53="Daten extern unabhängig geprüft",3))))</f>
        <v>2</v>
      </c>
      <c r="K53" s="10"/>
      <c r="L53" s="810" t="s">
        <v>128</v>
      </c>
      <c r="M53" s="258"/>
      <c r="N53" s="810" t="s">
        <v>1</v>
      </c>
      <c r="O53" s="1"/>
      <c r="P53" s="346"/>
      <c r="Q53" s="1"/>
      <c r="R53" s="346" t="s">
        <v>913</v>
      </c>
      <c r="S53" s="1"/>
      <c r="T53" s="390" t="s">
        <v>591</v>
      </c>
      <c r="U53" s="1"/>
      <c r="V53" s="86" t="s">
        <v>26</v>
      </c>
      <c r="W53" s="1"/>
      <c r="X53" s="86" t="s">
        <v>544</v>
      </c>
      <c r="Y53" s="1"/>
      <c r="Z53" s="86"/>
      <c r="AA53" s="1"/>
      <c r="AB53" s="633" t="s">
        <v>859</v>
      </c>
      <c r="AC53" s="1"/>
      <c r="AD53" s="86"/>
      <c r="AE53" s="1"/>
      <c r="AF53" s="86"/>
      <c r="AG53" s="1"/>
      <c r="AH53" s="86"/>
    </row>
    <row r="54" spans="1:34" ht="58.25" customHeight="1" x14ac:dyDescent="0.3">
      <c r="A54" s="30"/>
      <c r="B54" s="740">
        <v>25</v>
      </c>
      <c r="C54" s="30"/>
      <c r="D54" s="810" t="s">
        <v>1110</v>
      </c>
      <c r="E54" s="10"/>
      <c r="F54" s="793" t="s">
        <v>988</v>
      </c>
      <c r="G54" s="817"/>
      <c r="H54" s="10"/>
      <c r="I54" s="785" t="s">
        <v>361</v>
      </c>
      <c r="J54" s="813">
        <f>IF(I54="selbstständig erstellt",0,IF(I54="Daten intern geprüft",1,IF(I54="Daten extern geprüft",2,IF(I54="Daten extern unabhängig geprüft",3))))</f>
        <v>2</v>
      </c>
      <c r="K54" s="10"/>
      <c r="L54" s="809" t="s">
        <v>4</v>
      </c>
      <c r="M54" s="10"/>
      <c r="N54" s="809" t="s">
        <v>1</v>
      </c>
      <c r="O54" s="1"/>
      <c r="P54" s="346" t="s">
        <v>988</v>
      </c>
      <c r="Q54" s="1"/>
      <c r="R54" s="346" t="s">
        <v>728</v>
      </c>
      <c r="S54" s="1"/>
      <c r="T54" s="390" t="s">
        <v>591</v>
      </c>
      <c r="U54" s="1"/>
      <c r="V54" s="86" t="s">
        <v>26</v>
      </c>
      <c r="W54" s="1"/>
      <c r="X54" s="86" t="s">
        <v>544</v>
      </c>
      <c r="Y54" s="1"/>
      <c r="Z54" s="86"/>
      <c r="AA54" s="1"/>
      <c r="AB54" s="86"/>
      <c r="AC54" s="1"/>
      <c r="AD54" s="86"/>
      <c r="AE54" s="1"/>
      <c r="AF54" s="86"/>
      <c r="AG54" s="1"/>
      <c r="AH54" s="86"/>
    </row>
    <row r="55" spans="1:34" ht="58.25" customHeight="1" x14ac:dyDescent="0.3">
      <c r="A55" s="30"/>
      <c r="B55" s="1051" t="s">
        <v>840</v>
      </c>
      <c r="C55" s="34"/>
      <c r="D55" s="96" t="s">
        <v>984</v>
      </c>
      <c r="E55" s="10"/>
      <c r="F55" s="793" t="s">
        <v>988</v>
      </c>
      <c r="G55" s="90"/>
      <c r="H55" s="10"/>
      <c r="I55" s="785" t="s">
        <v>361</v>
      </c>
      <c r="J55" s="368">
        <f t="shared" ref="J55" si="3">IF(I55="selbstständig erstellt",0,IF(I55="Daten intern geprüft",1,IF(I55="Daten extern geprüft",2,IF(I55="Daten extern unabhängig geprüft",3))))</f>
        <v>2</v>
      </c>
      <c r="K55" s="10"/>
      <c r="L55" s="94" t="s">
        <v>437</v>
      </c>
      <c r="M55" s="10"/>
      <c r="N55" s="94" t="s">
        <v>8</v>
      </c>
      <c r="O55" s="1"/>
      <c r="P55" s="346"/>
      <c r="Q55" s="1"/>
      <c r="R55" s="346" t="s">
        <v>728</v>
      </c>
      <c r="S55" s="1"/>
      <c r="T55" s="390" t="s">
        <v>591</v>
      </c>
      <c r="U55" s="1"/>
      <c r="V55" s="86" t="s">
        <v>26</v>
      </c>
      <c r="W55" s="1"/>
      <c r="X55" s="86" t="s">
        <v>544</v>
      </c>
      <c r="Y55" s="1"/>
      <c r="Z55" s="86"/>
      <c r="AA55" s="1"/>
      <c r="AB55" s="86"/>
      <c r="AC55" s="1"/>
      <c r="AD55" s="86"/>
      <c r="AE55" s="1"/>
      <c r="AF55" s="86"/>
      <c r="AG55" s="1"/>
      <c r="AH55" s="86"/>
    </row>
    <row r="56" spans="1:34" ht="30" customHeight="1" x14ac:dyDescent="0.3">
      <c r="A56" s="34"/>
      <c r="B56" s="1051" t="s">
        <v>1059</v>
      </c>
      <c r="C56" s="34"/>
      <c r="D56" s="96" t="s">
        <v>412</v>
      </c>
      <c r="E56" s="258"/>
      <c r="F56" s="784" t="s">
        <v>742</v>
      </c>
      <c r="G56" s="796" t="s">
        <v>600</v>
      </c>
      <c r="H56" s="10"/>
      <c r="I56" s="785" t="s">
        <v>361</v>
      </c>
      <c r="J56" s="368">
        <f t="shared" ref="J56" si="4">IF(I56="selbstständig erstellt",0,IF(I56="Daten intern geprüft",1,IF(I56="Daten extern geprüft",2,IF(I56="Daten extern unabhängig geprüft",3))))</f>
        <v>2</v>
      </c>
      <c r="K56" s="10"/>
      <c r="L56" s="94" t="s">
        <v>437</v>
      </c>
      <c r="M56" s="10"/>
      <c r="N56" s="94" t="s">
        <v>666</v>
      </c>
      <c r="O56" s="1"/>
      <c r="P56" s="346"/>
      <c r="Q56" s="1"/>
      <c r="R56" s="347"/>
      <c r="S56" s="1"/>
      <c r="T56" s="390" t="s">
        <v>530</v>
      </c>
      <c r="U56" s="1"/>
      <c r="V56" s="86"/>
      <c r="W56" s="1"/>
      <c r="X56" s="86" t="s">
        <v>596</v>
      </c>
      <c r="Y56" s="1"/>
      <c r="Z56" s="86"/>
      <c r="AA56" s="1"/>
      <c r="AB56" s="634" t="s">
        <v>862</v>
      </c>
      <c r="AC56" s="1"/>
      <c r="AD56" s="86"/>
      <c r="AE56" s="1"/>
      <c r="AF56" s="86"/>
      <c r="AG56" s="1"/>
      <c r="AH56" s="86"/>
    </row>
    <row r="57" spans="1:34" ht="20" customHeight="1" x14ac:dyDescent="0.3">
      <c r="A57" s="34"/>
      <c r="B57" s="1051" t="s">
        <v>1060</v>
      </c>
      <c r="C57" s="34"/>
      <c r="D57" s="96" t="s">
        <v>514</v>
      </c>
      <c r="E57" s="258"/>
      <c r="F57" s="784" t="s">
        <v>742</v>
      </c>
      <c r="G57" s="796" t="s">
        <v>601</v>
      </c>
      <c r="H57" s="258"/>
      <c r="I57" s="785" t="s">
        <v>361</v>
      </c>
      <c r="J57" s="368">
        <f t="shared" ref="J57:J60" si="5">IF(I57="selbstständig erstellt",0,IF(I57="Daten intern geprüft",1,IF(I57="Daten extern geprüft",2,IF(I57="Daten extern unabhängig geprüft",3))))</f>
        <v>2</v>
      </c>
      <c r="K57" s="10"/>
      <c r="L57" s="94" t="s">
        <v>4</v>
      </c>
      <c r="M57" s="391"/>
      <c r="N57" s="94" t="s">
        <v>666</v>
      </c>
      <c r="O57" s="1"/>
      <c r="P57" s="347"/>
      <c r="Q57" s="1"/>
      <c r="R57" s="347"/>
      <c r="S57" s="1"/>
      <c r="T57" s="246" t="s">
        <v>595</v>
      </c>
      <c r="U57" s="1"/>
      <c r="V57" s="86"/>
      <c r="W57" s="1"/>
      <c r="X57" s="86" t="s">
        <v>52</v>
      </c>
      <c r="Y57" s="1"/>
      <c r="Z57" s="86"/>
      <c r="AA57" s="1"/>
      <c r="AB57" s="86"/>
      <c r="AC57" s="1"/>
      <c r="AD57" s="86"/>
      <c r="AE57" s="1"/>
      <c r="AF57" s="86"/>
      <c r="AG57" s="1"/>
      <c r="AH57" s="86"/>
    </row>
    <row r="58" spans="1:34" ht="20" customHeight="1" x14ac:dyDescent="0.3">
      <c r="A58" s="34"/>
      <c r="B58" s="1051" t="s">
        <v>1061</v>
      </c>
      <c r="C58" s="34"/>
      <c r="D58" s="96" t="s">
        <v>515</v>
      </c>
      <c r="E58" s="258"/>
      <c r="F58" s="784" t="s">
        <v>742</v>
      </c>
      <c r="G58" s="796" t="s">
        <v>601</v>
      </c>
      <c r="H58" s="258"/>
      <c r="I58" s="785" t="s">
        <v>361</v>
      </c>
      <c r="J58" s="368">
        <f t="shared" si="5"/>
        <v>2</v>
      </c>
      <c r="K58" s="10"/>
      <c r="L58" s="94" t="s">
        <v>4</v>
      </c>
      <c r="M58" s="391"/>
      <c r="N58" s="94" t="s">
        <v>666</v>
      </c>
      <c r="O58" s="1"/>
      <c r="P58" s="347"/>
      <c r="Q58" s="1"/>
      <c r="R58" s="347"/>
      <c r="S58" s="1"/>
      <c r="T58" s="246" t="s">
        <v>595</v>
      </c>
      <c r="U58" s="1"/>
      <c r="V58" s="86"/>
      <c r="W58" s="1"/>
      <c r="X58" s="86" t="s">
        <v>52</v>
      </c>
      <c r="Y58" s="1"/>
      <c r="Z58" s="86"/>
      <c r="AA58" s="1"/>
      <c r="AB58" s="86"/>
      <c r="AC58" s="1"/>
      <c r="AD58" s="86"/>
      <c r="AE58" s="1"/>
      <c r="AF58" s="86"/>
      <c r="AG58" s="1"/>
      <c r="AH58" s="86"/>
    </row>
    <row r="59" spans="1:34" ht="20" customHeight="1" x14ac:dyDescent="0.3">
      <c r="A59" s="34"/>
      <c r="B59" s="1051" t="s">
        <v>1062</v>
      </c>
      <c r="C59" s="34"/>
      <c r="D59" s="96" t="s">
        <v>516</v>
      </c>
      <c r="E59" s="258"/>
      <c r="F59" s="784" t="s">
        <v>742</v>
      </c>
      <c r="G59" s="796" t="s">
        <v>601</v>
      </c>
      <c r="H59" s="258"/>
      <c r="I59" s="785" t="s">
        <v>361</v>
      </c>
      <c r="J59" s="368">
        <f t="shared" si="5"/>
        <v>2</v>
      </c>
      <c r="K59" s="10"/>
      <c r="L59" s="94" t="s">
        <v>4</v>
      </c>
      <c r="M59" s="391"/>
      <c r="N59" s="94" t="s">
        <v>666</v>
      </c>
      <c r="O59" s="1"/>
      <c r="P59" s="347"/>
      <c r="Q59" s="1"/>
      <c r="R59" s="347" t="s">
        <v>517</v>
      </c>
      <c r="S59" s="1"/>
      <c r="T59" s="390" t="s">
        <v>530</v>
      </c>
      <c r="U59" s="1"/>
      <c r="V59" s="86"/>
      <c r="W59" s="1"/>
      <c r="X59" s="86" t="s">
        <v>52</v>
      </c>
      <c r="Y59" s="1"/>
      <c r="Z59" s="86"/>
      <c r="AA59" s="1"/>
      <c r="AB59" s="86"/>
      <c r="AC59" s="1"/>
      <c r="AD59" s="86"/>
      <c r="AE59" s="1"/>
      <c r="AF59" s="86"/>
      <c r="AG59" s="1"/>
      <c r="AH59" s="86"/>
    </row>
    <row r="60" spans="1:34" ht="20" customHeight="1" x14ac:dyDescent="0.3">
      <c r="A60" s="34"/>
      <c r="B60" s="1051" t="s">
        <v>1063</v>
      </c>
      <c r="C60" s="34"/>
      <c r="D60" s="96" t="s">
        <v>518</v>
      </c>
      <c r="E60" s="258"/>
      <c r="F60" s="784" t="s">
        <v>742</v>
      </c>
      <c r="G60" s="796" t="s">
        <v>601</v>
      </c>
      <c r="H60" s="258"/>
      <c r="I60" s="785" t="s">
        <v>361</v>
      </c>
      <c r="J60" s="368">
        <f t="shared" si="5"/>
        <v>2</v>
      </c>
      <c r="K60" s="10"/>
      <c r="L60" s="94" t="s">
        <v>4</v>
      </c>
      <c r="M60" s="391"/>
      <c r="N60" s="94" t="s">
        <v>666</v>
      </c>
      <c r="O60" s="1"/>
      <c r="P60" s="350" t="s">
        <v>519</v>
      </c>
      <c r="Q60" s="1"/>
      <c r="R60" s="345" t="s">
        <v>519</v>
      </c>
      <c r="S60" s="1"/>
      <c r="T60" s="246" t="s">
        <v>595</v>
      </c>
      <c r="U60" s="1"/>
      <c r="V60" s="86"/>
      <c r="W60" s="1"/>
      <c r="X60" s="86" t="s">
        <v>52</v>
      </c>
      <c r="Y60" s="1"/>
      <c r="Z60" s="86"/>
      <c r="AA60" s="1"/>
      <c r="AB60" s="86"/>
      <c r="AC60" s="1"/>
      <c r="AD60" s="86"/>
      <c r="AE60" s="1"/>
      <c r="AF60" s="86"/>
      <c r="AG60" s="1"/>
      <c r="AH60" s="86"/>
    </row>
    <row r="61" spans="1:34" ht="20" customHeight="1" x14ac:dyDescent="0.3">
      <c r="A61" s="34"/>
      <c r="B61" s="1051" t="s">
        <v>1064</v>
      </c>
      <c r="C61" s="34"/>
      <c r="D61" s="96" t="s">
        <v>321</v>
      </c>
      <c r="E61" s="258"/>
      <c r="F61" s="784" t="s">
        <v>363</v>
      </c>
      <c r="G61" s="796"/>
      <c r="H61" s="10"/>
      <c r="I61" s="785" t="s">
        <v>361</v>
      </c>
      <c r="J61" s="368">
        <f t="shared" ref="J61:J65" si="6">IF(I61="selbstständig erstellt",0,IF(I61="Daten intern geprüft",1,IF(I61="Daten extern geprüft",2,IF(I61="Daten extern unabhängig geprüft",3))))</f>
        <v>2</v>
      </c>
      <c r="K61" s="10"/>
      <c r="L61" s="94" t="s">
        <v>128</v>
      </c>
      <c r="M61" s="10"/>
      <c r="N61" s="94" t="s">
        <v>666</v>
      </c>
      <c r="O61" s="1"/>
      <c r="P61" s="350"/>
      <c r="Q61" s="1"/>
      <c r="R61" s="347"/>
      <c r="S61" s="1"/>
      <c r="T61" s="86"/>
      <c r="U61" s="1"/>
      <c r="V61" s="86"/>
      <c r="W61" s="1"/>
      <c r="X61" s="86"/>
      <c r="Y61" s="1"/>
      <c r="Z61" s="86"/>
      <c r="AA61" s="1"/>
      <c r="AB61" s="86"/>
      <c r="AC61" s="1"/>
      <c r="AD61" s="86" t="s">
        <v>520</v>
      </c>
      <c r="AE61" s="1"/>
      <c r="AF61" s="86"/>
      <c r="AG61" s="1"/>
      <c r="AH61" s="86"/>
    </row>
    <row r="62" spans="1:34" ht="20" customHeight="1" x14ac:dyDescent="0.3">
      <c r="A62" s="34"/>
      <c r="B62" s="1051" t="s">
        <v>1065</v>
      </c>
      <c r="C62" s="34"/>
      <c r="D62" s="96" t="s">
        <v>256</v>
      </c>
      <c r="E62" s="258"/>
      <c r="F62" s="784" t="s">
        <v>742</v>
      </c>
      <c r="G62" s="796" t="s">
        <v>601</v>
      </c>
      <c r="H62" s="10"/>
      <c r="I62" s="785" t="s">
        <v>361</v>
      </c>
      <c r="J62" s="368">
        <f t="shared" si="6"/>
        <v>2</v>
      </c>
      <c r="K62" s="10"/>
      <c r="L62" s="94" t="s">
        <v>437</v>
      </c>
      <c r="M62" s="10"/>
      <c r="N62" s="94" t="s">
        <v>666</v>
      </c>
      <c r="O62" s="1"/>
      <c r="P62" s="350" t="s">
        <v>543</v>
      </c>
      <c r="Q62" s="1"/>
      <c r="R62" s="345" t="s">
        <v>543</v>
      </c>
      <c r="S62" s="1"/>
      <c r="T62" s="86"/>
      <c r="U62" s="1"/>
      <c r="V62" s="86"/>
      <c r="W62" s="1"/>
      <c r="X62" s="86"/>
      <c r="Y62" s="1"/>
      <c r="Z62" s="86"/>
      <c r="AA62" s="1"/>
      <c r="AB62" s="86"/>
      <c r="AC62" s="1"/>
      <c r="AD62" s="86" t="s">
        <v>520</v>
      </c>
      <c r="AE62" s="1"/>
      <c r="AF62" s="86"/>
      <c r="AG62" s="1"/>
      <c r="AH62" s="86"/>
    </row>
    <row r="63" spans="1:34" ht="30" customHeight="1" x14ac:dyDescent="0.3">
      <c r="A63" s="34"/>
      <c r="B63" s="1051" t="s">
        <v>1066</v>
      </c>
      <c r="C63" s="34"/>
      <c r="D63" s="96" t="s">
        <v>541</v>
      </c>
      <c r="E63" s="258"/>
      <c r="F63" s="784" t="s">
        <v>364</v>
      </c>
      <c r="G63" s="796"/>
      <c r="H63" s="10"/>
      <c r="I63" s="785" t="s">
        <v>361</v>
      </c>
      <c r="J63" s="368">
        <f t="shared" si="6"/>
        <v>2</v>
      </c>
      <c r="K63" s="10"/>
      <c r="L63" s="94" t="s">
        <v>437</v>
      </c>
      <c r="M63" s="10"/>
      <c r="N63" s="94" t="s">
        <v>666</v>
      </c>
      <c r="O63" s="1"/>
      <c r="P63" s="350" t="s">
        <v>542</v>
      </c>
      <c r="Q63" s="1"/>
      <c r="R63" s="345" t="s">
        <v>542</v>
      </c>
      <c r="S63" s="1"/>
      <c r="T63" s="86"/>
      <c r="U63" s="1"/>
      <c r="V63" s="86"/>
      <c r="W63" s="1"/>
      <c r="X63" s="86"/>
      <c r="Y63" s="1"/>
      <c r="Z63" s="86"/>
      <c r="AA63" s="1"/>
      <c r="AB63" s="86"/>
      <c r="AC63" s="1"/>
      <c r="AD63" s="86" t="s">
        <v>520</v>
      </c>
      <c r="AE63" s="1"/>
      <c r="AF63" s="86"/>
      <c r="AG63" s="1"/>
      <c r="AH63" s="86"/>
    </row>
    <row r="64" spans="1:34" ht="28.75" customHeight="1" x14ac:dyDescent="0.3">
      <c r="A64" s="34"/>
      <c r="B64" s="1051" t="s">
        <v>1067</v>
      </c>
      <c r="C64" s="34"/>
      <c r="D64" s="96" t="s">
        <v>558</v>
      </c>
      <c r="E64" s="258"/>
      <c r="F64" s="784" t="s">
        <v>742</v>
      </c>
      <c r="G64" s="796" t="s">
        <v>601</v>
      </c>
      <c r="H64" s="10"/>
      <c r="I64" s="785" t="s">
        <v>361</v>
      </c>
      <c r="J64" s="368">
        <f t="shared" si="6"/>
        <v>2</v>
      </c>
      <c r="K64" s="10"/>
      <c r="L64" s="94" t="s">
        <v>437</v>
      </c>
      <c r="M64" s="10"/>
      <c r="N64" s="94" t="s">
        <v>666</v>
      </c>
      <c r="O64" s="1"/>
      <c r="P64" s="350"/>
      <c r="Q64" s="1"/>
      <c r="R64" s="347"/>
      <c r="S64" s="1"/>
      <c r="T64" s="390" t="s">
        <v>532</v>
      </c>
      <c r="U64" s="1"/>
      <c r="V64" s="390" t="s">
        <v>710</v>
      </c>
      <c r="W64" s="1"/>
      <c r="X64" s="86"/>
      <c r="Y64" s="1"/>
      <c r="Z64" s="86"/>
      <c r="AA64" s="1"/>
      <c r="AB64" s="86"/>
      <c r="AC64" s="1"/>
      <c r="AD64" s="86" t="s">
        <v>520</v>
      </c>
      <c r="AE64" s="1"/>
      <c r="AF64" s="86"/>
      <c r="AG64" s="1"/>
      <c r="AH64" s="86"/>
    </row>
    <row r="65" spans="1:34" ht="20" customHeight="1" x14ac:dyDescent="0.3">
      <c r="A65" s="34"/>
      <c r="B65" s="1051" t="s">
        <v>1068</v>
      </c>
      <c r="C65" s="34"/>
      <c r="D65" s="96" t="s">
        <v>597</v>
      </c>
      <c r="E65" s="258"/>
      <c r="F65" s="784" t="s">
        <v>742</v>
      </c>
      <c r="G65" s="796" t="s">
        <v>600</v>
      </c>
      <c r="H65" s="10"/>
      <c r="I65" s="785" t="s">
        <v>361</v>
      </c>
      <c r="J65" s="368">
        <f t="shared" si="6"/>
        <v>2</v>
      </c>
      <c r="K65" s="10"/>
      <c r="L65" s="94" t="s">
        <v>437</v>
      </c>
      <c r="M65" s="10"/>
      <c r="N65" s="94" t="s">
        <v>666</v>
      </c>
      <c r="O65" s="1"/>
      <c r="P65" s="350" t="s">
        <v>557</v>
      </c>
      <c r="Q65" s="1"/>
      <c r="R65" s="347" t="s">
        <v>557</v>
      </c>
      <c r="S65" s="1"/>
      <c r="T65" s="86"/>
      <c r="U65" s="1"/>
      <c r="V65" s="86"/>
      <c r="W65" s="1"/>
      <c r="X65" s="86"/>
      <c r="Y65" s="1"/>
      <c r="Z65" s="86"/>
      <c r="AA65" s="1"/>
      <c r="AB65" s="86"/>
      <c r="AC65" s="1"/>
      <c r="AD65" s="86"/>
      <c r="AE65" s="1"/>
      <c r="AF65" s="86"/>
      <c r="AG65" s="1"/>
      <c r="AH65" s="86"/>
    </row>
    <row r="66" spans="1:34" ht="20" customHeight="1" x14ac:dyDescent="0.3">
      <c r="A66" s="34"/>
      <c r="B66" s="1051" t="s">
        <v>1069</v>
      </c>
      <c r="C66" s="34"/>
      <c r="D66" s="96" t="s">
        <v>598</v>
      </c>
      <c r="E66" s="258"/>
      <c r="F66" s="784" t="s">
        <v>742</v>
      </c>
      <c r="G66" s="796" t="s">
        <v>600</v>
      </c>
      <c r="H66" s="10"/>
      <c r="I66" s="785" t="s">
        <v>361</v>
      </c>
      <c r="J66" s="368">
        <f t="shared" ref="J66" si="7">IF(I66="selbstständig erstellt",0,IF(I66="Daten intern geprüft",1,IF(I66="Daten extern geprüft",2,IF(I66="Daten extern unabhängig geprüft",3))))</f>
        <v>2</v>
      </c>
      <c r="K66" s="10"/>
      <c r="L66" s="94" t="s">
        <v>437</v>
      </c>
      <c r="M66" s="10"/>
      <c r="N66" s="94" t="s">
        <v>666</v>
      </c>
      <c r="O66" s="1"/>
      <c r="P66" s="347"/>
      <c r="Q66" s="1"/>
      <c r="R66" s="347"/>
      <c r="S66" s="1"/>
      <c r="T66" s="86"/>
      <c r="U66" s="1"/>
      <c r="V66" s="86"/>
      <c r="W66" s="1"/>
      <c r="X66" s="86"/>
      <c r="Y66" s="1"/>
      <c r="Z66" s="86"/>
      <c r="AA66" s="1"/>
      <c r="AB66" s="86"/>
      <c r="AC66" s="1"/>
      <c r="AD66" s="86"/>
      <c r="AE66" s="1"/>
      <c r="AF66" s="86"/>
      <c r="AG66" s="1"/>
      <c r="AH66" s="86"/>
    </row>
    <row r="67" spans="1:34" ht="30" customHeight="1" x14ac:dyDescent="0.3">
      <c r="A67" s="34"/>
      <c r="B67" s="1051" t="s">
        <v>1070</v>
      </c>
      <c r="C67" s="34"/>
      <c r="D67" s="96" t="s">
        <v>599</v>
      </c>
      <c r="E67" s="258"/>
      <c r="F67" s="784" t="s">
        <v>742</v>
      </c>
      <c r="G67" s="796" t="s">
        <v>602</v>
      </c>
      <c r="H67" s="10"/>
      <c r="I67" s="785" t="s">
        <v>361</v>
      </c>
      <c r="J67" s="368">
        <f t="shared" ref="J67" si="8">IF(I67="selbstständig erstellt",0,IF(I67="Daten intern geprüft",1,IF(I67="Daten extern geprüft",2,IF(I67="Daten extern unabhängig geprüft",3))))</f>
        <v>2</v>
      </c>
      <c r="K67" s="10"/>
      <c r="L67" s="94" t="s">
        <v>437</v>
      </c>
      <c r="M67" s="10"/>
      <c r="N67" s="94" t="s">
        <v>666</v>
      </c>
      <c r="O67" s="1"/>
      <c r="P67" s="347"/>
      <c r="Q67" s="1"/>
      <c r="R67" s="347"/>
      <c r="S67" s="1"/>
      <c r="T67" s="390" t="s">
        <v>532</v>
      </c>
      <c r="U67" s="1"/>
      <c r="V67" s="390" t="s">
        <v>710</v>
      </c>
      <c r="W67" s="1"/>
      <c r="X67" s="86"/>
      <c r="Y67" s="1"/>
      <c r="Z67" s="86"/>
      <c r="AA67" s="1"/>
      <c r="AB67" s="86"/>
      <c r="AC67" s="1"/>
      <c r="AD67" s="86"/>
      <c r="AE67" s="1"/>
      <c r="AF67" s="86"/>
      <c r="AG67" s="1"/>
      <c r="AH67" s="86"/>
    </row>
    <row r="68" spans="1:34" ht="30" customHeight="1" x14ac:dyDescent="0.3">
      <c r="A68" s="34"/>
      <c r="B68" s="657">
        <v>26</v>
      </c>
      <c r="C68" s="38"/>
      <c r="D68" s="810" t="s">
        <v>1147</v>
      </c>
      <c r="E68" s="258"/>
      <c r="F68" s="784" t="s">
        <v>363</v>
      </c>
      <c r="G68" s="795">
        <v>44593</v>
      </c>
      <c r="H68" s="384"/>
      <c r="I68" s="785" t="s">
        <v>361</v>
      </c>
      <c r="J68" s="816">
        <f>IF(I68="selbstständig erstellt",0,IF(I68="Daten intern geprüft",1,IF(I68="Daten extern geprüft",2,IF(I68="Daten extern unabhängig geprüft",3))))</f>
        <v>2</v>
      </c>
      <c r="K68" s="258"/>
      <c r="L68" s="810" t="s">
        <v>128</v>
      </c>
      <c r="M68" s="258"/>
      <c r="N68" s="810" t="s">
        <v>1</v>
      </c>
      <c r="O68" s="6"/>
      <c r="P68" s="350" t="s">
        <v>923</v>
      </c>
      <c r="Q68" s="6"/>
      <c r="R68" s="350" t="s">
        <v>922</v>
      </c>
      <c r="S68" s="6"/>
      <c r="T68" s="386"/>
      <c r="U68" s="6"/>
      <c r="V68" s="390" t="s">
        <v>711</v>
      </c>
      <c r="W68" s="1"/>
      <c r="X68" s="386" t="s">
        <v>564</v>
      </c>
      <c r="Y68" s="1"/>
      <c r="Z68" s="86"/>
      <c r="AA68" s="1"/>
      <c r="AB68" s="634" t="s">
        <v>860</v>
      </c>
      <c r="AC68" s="1"/>
      <c r="AD68" s="86"/>
      <c r="AE68" s="1"/>
      <c r="AF68" s="86"/>
      <c r="AG68" s="1"/>
      <c r="AH68" s="86"/>
    </row>
    <row r="69" spans="1:34" ht="20" customHeight="1" x14ac:dyDescent="0.3">
      <c r="A69" s="34"/>
      <c r="B69" s="657">
        <v>27</v>
      </c>
      <c r="C69" s="38"/>
      <c r="D69" s="810" t="s">
        <v>921</v>
      </c>
      <c r="E69" s="258"/>
      <c r="F69" s="1273" t="s">
        <v>925</v>
      </c>
      <c r="G69" s="1274"/>
      <c r="H69" s="384"/>
      <c r="I69" s="785" t="s">
        <v>361</v>
      </c>
      <c r="J69" s="816">
        <f>IF(I69="selbstständig erstellt",0,IF(I69="Daten intern geprüft",1,IF(I69="Daten extern geprüft",2,IF(I69="Daten extern unabhängig geprüft",3))))</f>
        <v>2</v>
      </c>
      <c r="K69" s="258"/>
      <c r="L69" s="810" t="s">
        <v>128</v>
      </c>
      <c r="M69" s="258"/>
      <c r="N69" s="810" t="s">
        <v>1</v>
      </c>
      <c r="O69" s="6"/>
      <c r="P69" s="347"/>
      <c r="Q69" s="6"/>
      <c r="R69" s="347" t="s">
        <v>724</v>
      </c>
      <c r="S69" s="6"/>
      <c r="T69" s="386"/>
      <c r="U69" s="6"/>
      <c r="V69" s="390"/>
      <c r="W69" s="1"/>
      <c r="X69" s="386"/>
      <c r="Y69" s="1"/>
      <c r="Z69" s="86"/>
      <c r="AA69" s="1"/>
      <c r="AB69" s="634"/>
      <c r="AC69" s="1"/>
      <c r="AD69" s="86"/>
      <c r="AE69" s="1"/>
      <c r="AF69" s="86"/>
      <c r="AG69" s="1"/>
      <c r="AH69" s="86"/>
    </row>
    <row r="70" spans="1:34" ht="57.65" customHeight="1" x14ac:dyDescent="0.3">
      <c r="A70" s="30"/>
      <c r="B70" s="657">
        <v>28</v>
      </c>
      <c r="C70" s="30"/>
      <c r="D70" s="810" t="s">
        <v>752</v>
      </c>
      <c r="E70" s="10"/>
      <c r="F70" s="793" t="s">
        <v>988</v>
      </c>
      <c r="G70" s="811" t="s">
        <v>782</v>
      </c>
      <c r="H70" s="10"/>
      <c r="I70" s="783" t="s">
        <v>457</v>
      </c>
      <c r="J70" s="813">
        <f>IF(I70="N/A / nicht verlässlich",0,IF(I70="geschätzt / unpräzise",1,IF(I70="gemessen / berechnet",2,IF(I70="Datenbank / Modell",3))))</f>
        <v>1</v>
      </c>
      <c r="K70" s="10"/>
      <c r="L70" s="809" t="s">
        <v>128</v>
      </c>
      <c r="M70" s="10"/>
      <c r="N70" s="809" t="s">
        <v>1</v>
      </c>
      <c r="O70" s="1"/>
      <c r="P70" s="347"/>
      <c r="Q70" s="1"/>
      <c r="R70" s="346" t="s">
        <v>723</v>
      </c>
      <c r="S70" s="1"/>
      <c r="T70" s="390" t="s">
        <v>721</v>
      </c>
      <c r="U70" s="1"/>
      <c r="V70" s="86" t="s">
        <v>27</v>
      </c>
      <c r="W70" s="1"/>
      <c r="X70" s="86"/>
      <c r="Y70" s="1"/>
      <c r="Z70" s="86"/>
      <c r="AA70" s="1"/>
      <c r="AB70" s="634" t="s">
        <v>861</v>
      </c>
      <c r="AC70" s="1"/>
      <c r="AD70" s="86"/>
      <c r="AE70" s="1"/>
      <c r="AF70" s="86"/>
      <c r="AG70" s="1"/>
      <c r="AH70" s="86"/>
    </row>
    <row r="71" spans="1:34" s="41" customFormat="1" ht="58.75" customHeight="1" x14ac:dyDescent="0.3">
      <c r="A71" s="34"/>
      <c r="B71" s="658" t="s">
        <v>1071</v>
      </c>
      <c r="C71" s="34"/>
      <c r="D71" s="94" t="s">
        <v>753</v>
      </c>
      <c r="E71" s="10"/>
      <c r="F71" s="793" t="s">
        <v>988</v>
      </c>
      <c r="G71" s="92" t="s">
        <v>985</v>
      </c>
      <c r="H71" s="10"/>
      <c r="I71" s="783" t="s">
        <v>456</v>
      </c>
      <c r="J71" s="368">
        <f t="shared" ref="J71:J72" si="9">IF(I71="N/A / nicht verlässlich",0,IF(I71="geschätzt / unpräzise",1,IF(I71="gemessen / berechnet",2,IF(I71="Datenbank / Modell",3))))</f>
        <v>2</v>
      </c>
      <c r="K71" s="10"/>
      <c r="L71" s="94" t="s">
        <v>893</v>
      </c>
      <c r="M71" s="258"/>
      <c r="N71" s="94" t="s">
        <v>666</v>
      </c>
      <c r="O71" s="1"/>
      <c r="P71" s="346" t="s">
        <v>76</v>
      </c>
      <c r="Q71" s="1"/>
      <c r="R71" s="346" t="s">
        <v>76</v>
      </c>
      <c r="S71" s="1"/>
      <c r="T71" s="86" t="s">
        <v>552</v>
      </c>
      <c r="U71" s="1"/>
      <c r="V71" s="86" t="s">
        <v>27</v>
      </c>
      <c r="W71" s="1"/>
      <c r="X71" s="86" t="s">
        <v>28</v>
      </c>
      <c r="Y71" s="1"/>
      <c r="Z71" s="86" t="s">
        <v>29</v>
      </c>
      <c r="AA71" s="1"/>
      <c r="AB71" s="86"/>
      <c r="AC71" s="1"/>
      <c r="AD71" s="86"/>
      <c r="AE71" s="1"/>
      <c r="AF71" s="86"/>
      <c r="AG71" s="1"/>
      <c r="AH71" s="86"/>
    </row>
    <row r="72" spans="1:34" ht="66.650000000000006" customHeight="1" x14ac:dyDescent="0.3">
      <c r="A72" s="30"/>
      <c r="B72" s="658" t="s">
        <v>1072</v>
      </c>
      <c r="C72" s="30"/>
      <c r="D72" s="93" t="s">
        <v>131</v>
      </c>
      <c r="E72" s="15"/>
      <c r="F72" s="797"/>
      <c r="G72" s="92" t="s">
        <v>985</v>
      </c>
      <c r="H72" s="10"/>
      <c r="I72" s="783" t="s">
        <v>456</v>
      </c>
      <c r="J72" s="368">
        <f t="shared" si="9"/>
        <v>2</v>
      </c>
      <c r="K72" s="15"/>
      <c r="L72" s="95" t="s">
        <v>4</v>
      </c>
      <c r="M72" s="15"/>
      <c r="N72" s="92" t="s">
        <v>8</v>
      </c>
      <c r="O72" s="14"/>
      <c r="P72" s="348"/>
      <c r="Q72" s="14"/>
      <c r="R72" s="348"/>
      <c r="S72" s="14"/>
      <c r="T72" s="86" t="s">
        <v>30</v>
      </c>
      <c r="U72" s="14"/>
      <c r="V72" s="86"/>
      <c r="W72" s="14"/>
      <c r="X72" s="86"/>
      <c r="Y72" s="14"/>
      <c r="Z72" s="86" t="s">
        <v>29</v>
      </c>
      <c r="AA72" s="14"/>
      <c r="AB72" s="86"/>
      <c r="AC72" s="14"/>
      <c r="AD72" s="86"/>
      <c r="AE72" s="14"/>
      <c r="AF72" s="86"/>
      <c r="AG72" s="14"/>
      <c r="AH72" s="86"/>
    </row>
    <row r="73" spans="1:34" ht="30" customHeight="1" x14ac:dyDescent="0.3">
      <c r="A73" s="30"/>
      <c r="B73" s="657">
        <v>29</v>
      </c>
      <c r="C73" s="30"/>
      <c r="D73" s="810" t="s">
        <v>797</v>
      </c>
      <c r="E73" s="10"/>
      <c r="F73" s="793">
        <v>123.4</v>
      </c>
      <c r="G73" s="811" t="s">
        <v>196</v>
      </c>
      <c r="H73" s="10"/>
      <c r="I73" s="783" t="s">
        <v>456</v>
      </c>
      <c r="J73" s="813">
        <f>IF(I73="N/A / nicht verlässlich",0,IF(I73="geschätzt / unpräzise",1,IF(I73="gemessen / berechnet",2,IF(I73="Datenbank / Modell",3))))</f>
        <v>2</v>
      </c>
      <c r="K73" s="10"/>
      <c r="L73" s="809" t="s">
        <v>4</v>
      </c>
      <c r="M73" s="10"/>
      <c r="N73" s="809" t="s">
        <v>1</v>
      </c>
      <c r="O73" s="1"/>
      <c r="P73" s="350" t="s">
        <v>953</v>
      </c>
      <c r="Q73" s="1"/>
      <c r="R73" s="347" t="s">
        <v>722</v>
      </c>
      <c r="S73" s="1"/>
      <c r="T73" s="86"/>
      <c r="U73" s="1"/>
      <c r="V73" s="86"/>
      <c r="W73" s="1"/>
      <c r="X73" s="86"/>
      <c r="Y73" s="1"/>
      <c r="Z73" s="86"/>
      <c r="AA73" s="1"/>
      <c r="AB73" s="86"/>
      <c r="AC73" s="1"/>
      <c r="AD73" s="86"/>
      <c r="AE73" s="1"/>
      <c r="AF73" s="86"/>
      <c r="AG73" s="1"/>
      <c r="AH73" s="86"/>
    </row>
    <row r="74" spans="1:34" s="39" customFormat="1" ht="33" customHeight="1" x14ac:dyDescent="0.3">
      <c r="A74" s="34"/>
      <c r="B74" s="740">
        <v>30</v>
      </c>
      <c r="C74" s="34"/>
      <c r="D74" s="810" t="s">
        <v>798</v>
      </c>
      <c r="E74" s="10"/>
      <c r="F74" s="797">
        <v>10</v>
      </c>
      <c r="G74" s="811" t="s">
        <v>782</v>
      </c>
      <c r="H74" s="10"/>
      <c r="I74" s="783" t="s">
        <v>443</v>
      </c>
      <c r="J74" s="813">
        <f>IF(I74="N/A / nicht verlässlich",0,IF(I74="geschätzt / unpräzise",1,IF(I74="gemessen / berechnet",2,IF(I74="Datenbank / Modell",3))))</f>
        <v>3</v>
      </c>
      <c r="K74" s="10"/>
      <c r="L74" s="809" t="s">
        <v>128</v>
      </c>
      <c r="M74" s="10"/>
      <c r="N74" s="809" t="s">
        <v>1</v>
      </c>
      <c r="O74" s="1"/>
      <c r="P74" s="346"/>
      <c r="Q74" s="1"/>
      <c r="R74" s="346"/>
      <c r="S74" s="1"/>
      <c r="T74" s="390" t="s">
        <v>533</v>
      </c>
      <c r="U74" s="1"/>
      <c r="V74" s="86"/>
      <c r="W74" s="1"/>
      <c r="X74" s="86" t="s">
        <v>33</v>
      </c>
      <c r="Y74" s="1"/>
      <c r="Z74" s="86"/>
      <c r="AA74" s="1"/>
      <c r="AB74" s="86"/>
      <c r="AC74" s="1"/>
      <c r="AD74" s="86"/>
      <c r="AE74" s="1"/>
      <c r="AF74" s="86"/>
      <c r="AG74" s="1"/>
      <c r="AH74" s="86"/>
    </row>
    <row r="75" spans="1:34" s="39" customFormat="1" ht="37.5" x14ac:dyDescent="0.3">
      <c r="A75" s="34"/>
      <c r="B75" s="658" t="s">
        <v>1073</v>
      </c>
      <c r="C75" s="34"/>
      <c r="D75" s="96" t="s">
        <v>749</v>
      </c>
      <c r="E75" s="10"/>
      <c r="F75" s="797">
        <v>10</v>
      </c>
      <c r="G75" s="748" t="s">
        <v>985</v>
      </c>
      <c r="H75" s="10"/>
      <c r="I75" s="783" t="s">
        <v>456</v>
      </c>
      <c r="J75" s="368">
        <f t="shared" ref="J75:J78" si="10">IF(I75="N/A / nicht verlässlich",0,IF(I75="geschätzt / unpräzise",1,IF(I75="gemessen / berechnet",2,IF(I75="Datenbank / Modell",3))))</f>
        <v>2</v>
      </c>
      <c r="K75" s="10"/>
      <c r="L75" s="91" t="s">
        <v>128</v>
      </c>
      <c r="M75" s="10"/>
      <c r="N75" s="91" t="s">
        <v>8</v>
      </c>
      <c r="O75" s="1"/>
      <c r="P75" s="346"/>
      <c r="Q75" s="1"/>
      <c r="R75" s="346"/>
      <c r="S75" s="1"/>
      <c r="T75" s="86"/>
      <c r="U75" s="1"/>
      <c r="V75" s="86"/>
      <c r="W75" s="1"/>
      <c r="X75" s="86"/>
      <c r="Y75" s="1"/>
      <c r="Z75" s="86" t="s">
        <v>31</v>
      </c>
      <c r="AA75" s="1"/>
      <c r="AB75" s="86"/>
      <c r="AC75" s="1"/>
      <c r="AD75" s="86"/>
      <c r="AE75" s="1"/>
      <c r="AF75" s="86"/>
      <c r="AG75" s="1"/>
      <c r="AH75" s="86"/>
    </row>
    <row r="76" spans="1:34" s="40" customFormat="1" ht="50" x14ac:dyDescent="0.3">
      <c r="A76" s="30"/>
      <c r="B76" s="271" t="s">
        <v>1074</v>
      </c>
      <c r="C76" s="30"/>
      <c r="D76" s="96" t="s">
        <v>32</v>
      </c>
      <c r="E76" s="10"/>
      <c r="F76" s="1269" t="s">
        <v>25</v>
      </c>
      <c r="G76" s="1270"/>
      <c r="H76" s="10"/>
      <c r="I76" s="783" t="s">
        <v>456</v>
      </c>
      <c r="J76" s="368">
        <f t="shared" si="10"/>
        <v>2</v>
      </c>
      <c r="K76" s="10"/>
      <c r="L76" s="91" t="s">
        <v>4</v>
      </c>
      <c r="M76" s="10"/>
      <c r="N76" s="91" t="s">
        <v>8</v>
      </c>
      <c r="O76" s="1"/>
      <c r="P76" s="350" t="s">
        <v>974</v>
      </c>
      <c r="Q76" s="1"/>
      <c r="R76" s="346"/>
      <c r="S76" s="1"/>
      <c r="T76" s="86"/>
      <c r="U76" s="1"/>
      <c r="V76" s="86"/>
      <c r="W76" s="1"/>
      <c r="X76" s="86" t="s">
        <v>33</v>
      </c>
      <c r="Y76" s="1"/>
      <c r="Z76" s="86"/>
      <c r="AA76" s="1"/>
      <c r="AB76" s="86"/>
      <c r="AC76" s="1"/>
      <c r="AD76" s="86"/>
      <c r="AE76" s="1"/>
      <c r="AF76" s="86"/>
      <c r="AG76" s="1"/>
      <c r="AH76" s="86"/>
    </row>
    <row r="77" spans="1:34" ht="45" customHeight="1" x14ac:dyDescent="0.3">
      <c r="A77" s="30"/>
      <c r="B77" s="740">
        <v>31</v>
      </c>
      <c r="C77" s="30"/>
      <c r="D77" s="810" t="s">
        <v>66</v>
      </c>
      <c r="E77" s="10"/>
      <c r="F77" s="1267" t="s">
        <v>393</v>
      </c>
      <c r="G77" s="1268"/>
      <c r="H77" s="10"/>
      <c r="I77" s="783" t="s">
        <v>456</v>
      </c>
      <c r="J77" s="813">
        <f t="shared" ref="J77" si="11">IF(I77="N/A / nicht verlässlich",0,IF(I77="geschätzt / unpräzise",1,IF(I77="gemessen / berechnet",2,IF(I77="Datenbank / Modell",3))))</f>
        <v>2</v>
      </c>
      <c r="K77" s="10"/>
      <c r="L77" s="809" t="s">
        <v>4</v>
      </c>
      <c r="M77" s="10"/>
      <c r="N77" s="809" t="s">
        <v>1</v>
      </c>
      <c r="O77" s="6"/>
      <c r="P77" s="345"/>
      <c r="Q77" s="6"/>
      <c r="R77" s="345"/>
      <c r="S77" s="6"/>
      <c r="T77" s="390" t="s">
        <v>534</v>
      </c>
      <c r="U77" s="6"/>
      <c r="V77" s="86"/>
      <c r="W77" s="6"/>
      <c r="X77" s="86" t="s">
        <v>34</v>
      </c>
      <c r="Y77" s="6"/>
      <c r="Z77" s="86">
        <v>2610</v>
      </c>
      <c r="AA77" s="1"/>
      <c r="AB77" s="86"/>
      <c r="AC77" s="1"/>
      <c r="AD77" s="86"/>
      <c r="AE77" s="1"/>
      <c r="AF77" s="86"/>
      <c r="AG77" s="1"/>
      <c r="AH77" s="86"/>
    </row>
    <row r="78" spans="1:34" ht="45" customHeight="1" x14ac:dyDescent="0.3">
      <c r="A78" s="30"/>
      <c r="B78" s="658" t="s">
        <v>1075</v>
      </c>
      <c r="C78" s="34"/>
      <c r="D78" s="96" t="s">
        <v>66</v>
      </c>
      <c r="E78" s="10"/>
      <c r="F78" s="1267" t="s">
        <v>393</v>
      </c>
      <c r="G78" s="1268"/>
      <c r="H78" s="10"/>
      <c r="I78" s="783" t="s">
        <v>456</v>
      </c>
      <c r="J78" s="368">
        <f t="shared" si="10"/>
        <v>2</v>
      </c>
      <c r="K78" s="10"/>
      <c r="L78" s="91" t="s">
        <v>4</v>
      </c>
      <c r="M78" s="10"/>
      <c r="N78" s="91" t="s">
        <v>8</v>
      </c>
      <c r="O78" s="6"/>
      <c r="P78" s="345"/>
      <c r="Q78" s="6"/>
      <c r="R78" s="345"/>
      <c r="S78" s="6"/>
      <c r="T78" s="390" t="s">
        <v>534</v>
      </c>
      <c r="U78" s="6"/>
      <c r="V78" s="86"/>
      <c r="W78" s="6"/>
      <c r="X78" s="86" t="s">
        <v>34</v>
      </c>
      <c r="Y78" s="6"/>
      <c r="Z78" s="86">
        <v>2610</v>
      </c>
      <c r="AA78" s="1"/>
      <c r="AB78" s="86"/>
      <c r="AC78" s="1"/>
      <c r="AD78" s="86"/>
      <c r="AE78" s="1"/>
      <c r="AF78" s="86"/>
      <c r="AG78" s="1"/>
      <c r="AH78" s="86"/>
    </row>
    <row r="79" spans="1:34" ht="43.25" customHeight="1" x14ac:dyDescent="0.3">
      <c r="A79" s="30"/>
      <c r="B79" s="657">
        <v>32</v>
      </c>
      <c r="C79" s="30"/>
      <c r="D79" s="810" t="s">
        <v>751</v>
      </c>
      <c r="E79" s="10"/>
      <c r="F79" s="793" t="s">
        <v>1135</v>
      </c>
      <c r="G79" s="811" t="s">
        <v>782</v>
      </c>
      <c r="H79" s="10"/>
      <c r="I79" s="783" t="s">
        <v>456</v>
      </c>
      <c r="J79" s="813">
        <f t="shared" ref="J79:J83" si="12">IF(I79="N/A / nicht verlässlich",0,IF(I79="geschätzt / unpräzise",1,IF(I79="gemessen / berechnet",2,IF(I79="Datenbank / Modell",3))))</f>
        <v>2</v>
      </c>
      <c r="K79" s="10"/>
      <c r="L79" s="809" t="s">
        <v>128</v>
      </c>
      <c r="M79" s="10"/>
      <c r="N79" s="809" t="s">
        <v>1</v>
      </c>
      <c r="O79" s="1"/>
      <c r="P79" s="778"/>
      <c r="Q79" s="1"/>
      <c r="R79" s="347" t="s">
        <v>727</v>
      </c>
      <c r="S79" s="1"/>
      <c r="T79" s="390" t="s">
        <v>535</v>
      </c>
      <c r="U79" s="1" t="s">
        <v>61</v>
      </c>
      <c r="V79" s="86" t="s">
        <v>59</v>
      </c>
      <c r="W79" s="1"/>
      <c r="X79" s="86" t="s">
        <v>162</v>
      </c>
      <c r="Y79" s="1"/>
      <c r="Z79" s="86"/>
      <c r="AA79" s="1"/>
      <c r="AB79" s="634" t="s">
        <v>863</v>
      </c>
      <c r="AC79" s="1"/>
      <c r="AD79" s="86"/>
      <c r="AE79" s="1"/>
      <c r="AF79" s="86"/>
      <c r="AG79" s="1"/>
      <c r="AH79" s="86"/>
    </row>
    <row r="80" spans="1:34" ht="20" customHeight="1" x14ac:dyDescent="0.3">
      <c r="A80" s="30"/>
      <c r="B80" s="657">
        <v>33</v>
      </c>
      <c r="C80" s="30"/>
      <c r="D80" s="810" t="s">
        <v>901</v>
      </c>
      <c r="E80" s="10"/>
      <c r="F80" s="793">
        <v>1234.5</v>
      </c>
      <c r="G80" s="811" t="s">
        <v>196</v>
      </c>
      <c r="H80" s="10"/>
      <c r="I80" s="783" t="s">
        <v>456</v>
      </c>
      <c r="J80" s="813">
        <f t="shared" si="12"/>
        <v>2</v>
      </c>
      <c r="K80" s="10"/>
      <c r="L80" s="809" t="s">
        <v>128</v>
      </c>
      <c r="M80" s="10"/>
      <c r="N80" s="809" t="s">
        <v>1</v>
      </c>
      <c r="O80" s="1"/>
      <c r="P80" s="346"/>
      <c r="Q80" s="1"/>
      <c r="R80" s="346"/>
      <c r="S80" s="1"/>
      <c r="T80" s="86"/>
      <c r="U80" s="1"/>
      <c r="V80" s="390" t="s">
        <v>59</v>
      </c>
      <c r="W80" s="1"/>
      <c r="X80" s="86"/>
      <c r="Y80" s="1"/>
      <c r="Z80" s="86"/>
      <c r="AA80" s="1"/>
      <c r="AB80" s="86"/>
      <c r="AC80" s="1"/>
      <c r="AD80" s="86"/>
      <c r="AE80" s="1"/>
      <c r="AF80" s="86"/>
      <c r="AG80" s="1"/>
      <c r="AH80" s="86"/>
    </row>
    <row r="81" spans="1:34" ht="20" customHeight="1" x14ac:dyDescent="0.3">
      <c r="A81" s="30"/>
      <c r="B81" s="657">
        <v>34</v>
      </c>
      <c r="C81" s="30"/>
      <c r="D81" s="810" t="s">
        <v>900</v>
      </c>
      <c r="E81" s="10"/>
      <c r="F81" s="793">
        <v>123.4</v>
      </c>
      <c r="G81" s="811" t="s">
        <v>196</v>
      </c>
      <c r="H81" s="10"/>
      <c r="I81" s="783" t="s">
        <v>457</v>
      </c>
      <c r="J81" s="813">
        <f t="shared" si="12"/>
        <v>1</v>
      </c>
      <c r="K81" s="10"/>
      <c r="L81" s="809" t="s">
        <v>4</v>
      </c>
      <c r="M81" s="10"/>
      <c r="N81" s="809" t="s">
        <v>1</v>
      </c>
      <c r="O81" s="1"/>
      <c r="P81" s="346" t="s">
        <v>642</v>
      </c>
      <c r="Q81" s="1"/>
      <c r="R81" s="346" t="s">
        <v>642</v>
      </c>
      <c r="S81" s="1"/>
      <c r="T81" s="86"/>
      <c r="U81" s="1"/>
      <c r="V81" s="86"/>
      <c r="W81" s="1"/>
      <c r="X81" s="86"/>
      <c r="Y81" s="1"/>
      <c r="Z81" s="86"/>
      <c r="AA81" s="1"/>
      <c r="AB81" s="86"/>
      <c r="AC81" s="1"/>
      <c r="AD81" s="86"/>
      <c r="AE81" s="1"/>
      <c r="AF81" s="86"/>
      <c r="AG81" s="1"/>
      <c r="AH81" s="86"/>
    </row>
    <row r="82" spans="1:34" ht="39" x14ac:dyDescent="0.3">
      <c r="A82" s="30"/>
      <c r="B82" s="657">
        <v>35</v>
      </c>
      <c r="C82" s="30"/>
      <c r="D82" s="810" t="s">
        <v>931</v>
      </c>
      <c r="E82" s="10"/>
      <c r="F82" s="784" t="s">
        <v>1136</v>
      </c>
      <c r="G82" s="796" t="str">
        <f>IF(F82="ohne Offenlegung/ Zuordnung: Annahme: mind. 70%","(Einhaltung gesetzlicher Anforderungen laut GewAbfV (KrWG))",IF(F82="ohne Offenlegung/ Zuordnung: Annahme mind. 90% der ungefährlichen Abfälle","(Einhaltung EU Taxonomie Kreislaufwirtschaft-Ziel)",IF(F82="ohne Offenlegung/ Zuordnung: Annahme mind. 95% der mineralischischen und 70% der nicht-mineralischen Abfälle","(Einhaltung EU Taxonomie Kreislaufwirtschaft-Ziel)")))</f>
        <v>(Einhaltung gesetzlicher Anforderungen laut GewAbfV (KrWG))</v>
      </c>
      <c r="H82" s="10"/>
      <c r="I82" s="783" t="s">
        <v>457</v>
      </c>
      <c r="J82" s="813">
        <f t="shared" si="12"/>
        <v>1</v>
      </c>
      <c r="K82" s="10"/>
      <c r="L82" s="809" t="s">
        <v>4</v>
      </c>
      <c r="M82" s="10"/>
      <c r="N82" s="809" t="s">
        <v>1</v>
      </c>
      <c r="O82" s="1"/>
      <c r="P82" s="346" t="s">
        <v>1000</v>
      </c>
      <c r="Q82" s="1"/>
      <c r="R82" s="346"/>
      <c r="S82" s="1"/>
      <c r="T82" s="86"/>
      <c r="U82" s="1"/>
      <c r="V82" s="86"/>
      <c r="W82" s="1"/>
      <c r="X82" s="86"/>
      <c r="Y82" s="1"/>
      <c r="Z82" s="86"/>
      <c r="AA82" s="1"/>
      <c r="AB82" s="86"/>
      <c r="AC82" s="1"/>
      <c r="AD82" s="86"/>
      <c r="AE82" s="1"/>
      <c r="AF82" s="86"/>
      <c r="AG82" s="1"/>
      <c r="AH82" s="86"/>
    </row>
    <row r="83" spans="1:34" ht="46.75" customHeight="1" x14ac:dyDescent="0.3">
      <c r="A83" s="30"/>
      <c r="B83" s="740">
        <v>36</v>
      </c>
      <c r="C83" s="30"/>
      <c r="D83" s="810" t="s">
        <v>799</v>
      </c>
      <c r="E83" s="10"/>
      <c r="F83" s="1269" t="s">
        <v>238</v>
      </c>
      <c r="G83" s="1270" t="s">
        <v>238</v>
      </c>
      <c r="H83" s="10"/>
      <c r="I83" s="783" t="s">
        <v>457</v>
      </c>
      <c r="J83" s="813">
        <f t="shared" si="12"/>
        <v>1</v>
      </c>
      <c r="K83" s="10"/>
      <c r="L83" s="809" t="s">
        <v>4</v>
      </c>
      <c r="M83" s="10"/>
      <c r="N83" s="809" t="s">
        <v>1</v>
      </c>
      <c r="O83" s="1"/>
      <c r="P83" s="346"/>
      <c r="Q83" s="1"/>
      <c r="R83" s="346"/>
      <c r="S83" s="1"/>
      <c r="T83" s="86"/>
      <c r="U83" s="1"/>
      <c r="V83" s="86"/>
      <c r="W83" s="1"/>
      <c r="X83" s="86"/>
      <c r="Y83" s="1"/>
      <c r="Z83" s="86"/>
      <c r="AA83" s="1"/>
      <c r="AB83" s="634" t="s">
        <v>864</v>
      </c>
      <c r="AC83" s="1"/>
      <c r="AD83" s="86"/>
      <c r="AE83" s="1"/>
      <c r="AF83" s="86"/>
      <c r="AG83" s="1"/>
      <c r="AH83" s="86"/>
    </row>
    <row r="84" spans="1:34" ht="32.4" customHeight="1" x14ac:dyDescent="0.3">
      <c r="A84" s="34"/>
      <c r="B84" s="740">
        <v>37</v>
      </c>
      <c r="C84" s="34"/>
      <c r="D84" s="810" t="s">
        <v>987</v>
      </c>
      <c r="E84" s="10"/>
      <c r="F84" s="800" t="s">
        <v>906</v>
      </c>
      <c r="G84" s="796" t="s">
        <v>821</v>
      </c>
      <c r="H84" s="10"/>
      <c r="I84" s="783" t="s">
        <v>456</v>
      </c>
      <c r="J84" s="813">
        <f t="shared" ref="J84" si="13">IF(I84="N/A / nicht verlässlich",0,IF(I84="geschätzt / unpräzise",1,IF(I84="gemessen / berechnet",2,IF(I84="Datenbank / Modell",3))))</f>
        <v>2</v>
      </c>
      <c r="K84" s="10"/>
      <c r="L84" s="809" t="s">
        <v>4</v>
      </c>
      <c r="M84" s="10"/>
      <c r="N84" s="809" t="s">
        <v>1</v>
      </c>
      <c r="O84" s="1"/>
      <c r="P84" s="346"/>
      <c r="Q84" s="1"/>
      <c r="R84" s="346"/>
      <c r="S84" s="1"/>
      <c r="T84" s="86"/>
      <c r="U84" s="1" t="s">
        <v>61</v>
      </c>
      <c r="V84" s="86"/>
      <c r="W84" s="1"/>
      <c r="X84" s="86" t="s">
        <v>33</v>
      </c>
      <c r="Y84" s="1"/>
      <c r="Z84" s="86"/>
      <c r="AA84" s="1"/>
      <c r="AB84" s="86"/>
      <c r="AC84" s="1"/>
      <c r="AD84" s="86"/>
      <c r="AE84" s="1"/>
      <c r="AF84" s="86"/>
      <c r="AG84" s="1"/>
      <c r="AH84" s="86"/>
    </row>
    <row r="85" spans="1:34" ht="13" x14ac:dyDescent="0.3">
      <c r="A85" s="30"/>
      <c r="C85" s="30"/>
      <c r="D85" s="29"/>
      <c r="E85" s="7"/>
      <c r="F85" s="654"/>
      <c r="G85" s="16"/>
      <c r="H85" s="16"/>
      <c r="I85" s="355"/>
      <c r="J85" s="355"/>
      <c r="K85" s="7"/>
      <c r="L85" s="335" t="s">
        <v>128</v>
      </c>
      <c r="M85" s="7"/>
      <c r="N85" s="17"/>
      <c r="O85" s="6"/>
      <c r="P85" s="345"/>
      <c r="Q85" s="6"/>
      <c r="R85" s="345"/>
      <c r="S85" s="6"/>
      <c r="U85" s="6"/>
      <c r="W85" s="6"/>
      <c r="X85" s="11"/>
      <c r="Y85" s="6"/>
      <c r="Z85" s="19"/>
      <c r="AA85" s="1"/>
      <c r="AC85" s="1"/>
      <c r="AD85" s="18"/>
      <c r="AE85" s="1"/>
      <c r="AF85" s="18"/>
      <c r="AG85" s="1"/>
      <c r="AH85" s="18"/>
    </row>
    <row r="86" spans="1:34" s="51" customFormat="1" ht="26" x14ac:dyDescent="0.3">
      <c r="A86" s="47"/>
      <c r="B86" s="997">
        <v>3</v>
      </c>
      <c r="C86" s="47"/>
      <c r="D86" s="827" t="s">
        <v>763</v>
      </c>
      <c r="E86" s="16"/>
      <c r="F86" s="825"/>
      <c r="G86" s="824"/>
      <c r="H86" s="69"/>
      <c r="I86" s="823"/>
      <c r="J86" s="823">
        <f>AVERAGE(J87:J106)</f>
        <v>2.1111111111111112</v>
      </c>
      <c r="K86" s="16"/>
      <c r="L86" s="826" t="s">
        <v>128</v>
      </c>
      <c r="M86" s="16"/>
      <c r="N86" s="859" t="s">
        <v>674</v>
      </c>
      <c r="O86" s="53"/>
      <c r="P86" s="349"/>
      <c r="Q86" s="53"/>
      <c r="R86" s="349"/>
      <c r="S86" s="53"/>
      <c r="T86" s="84"/>
      <c r="U86" s="53"/>
      <c r="V86" s="84"/>
      <c r="W86" s="53"/>
      <c r="X86" s="86"/>
      <c r="Y86" s="6"/>
      <c r="Z86" s="86"/>
      <c r="AA86" s="54"/>
      <c r="AB86" s="84"/>
      <c r="AC86" s="54"/>
      <c r="AD86" s="84"/>
      <c r="AE86" s="54"/>
      <c r="AF86" s="84"/>
      <c r="AG86" s="54"/>
      <c r="AH86" s="84"/>
    </row>
    <row r="87" spans="1:34" s="40" customFormat="1" ht="20" customHeight="1" x14ac:dyDescent="0.3">
      <c r="A87" s="30"/>
      <c r="B87" s="657">
        <v>38</v>
      </c>
      <c r="C87" s="30"/>
      <c r="D87" s="818" t="s">
        <v>902</v>
      </c>
      <c r="E87" s="10"/>
      <c r="F87" s="792">
        <v>12</v>
      </c>
      <c r="G87" s="811" t="s">
        <v>770</v>
      </c>
      <c r="H87" s="69"/>
      <c r="I87" s="783" t="s">
        <v>443</v>
      </c>
      <c r="J87" s="813">
        <f>IF(I87="N/A / nicht verlässlich",0,IF(I87="geschätzt / unpräzise",1,IF(I87="gemessen / berechnet",2,IF(I87="Datenbank / Modell",3))))</f>
        <v>3</v>
      </c>
      <c r="K87" s="10"/>
      <c r="L87" s="809" t="s">
        <v>128</v>
      </c>
      <c r="M87" s="10"/>
      <c r="N87" s="809" t="s">
        <v>1</v>
      </c>
      <c r="O87" s="1"/>
      <c r="P87" s="1196"/>
      <c r="Q87" s="1"/>
      <c r="R87" s="347" t="s">
        <v>343</v>
      </c>
      <c r="S87" s="1"/>
      <c r="T87" s="390" t="s">
        <v>577</v>
      </c>
      <c r="U87" s="1"/>
      <c r="V87" s="86" t="s">
        <v>35</v>
      </c>
      <c r="W87" s="1"/>
      <c r="X87" s="86" t="s">
        <v>36</v>
      </c>
      <c r="Y87" s="6"/>
      <c r="Z87" s="86"/>
      <c r="AA87" s="2"/>
      <c r="AB87" s="634" t="s">
        <v>865</v>
      </c>
      <c r="AC87" s="2"/>
      <c r="AD87" s="86"/>
      <c r="AE87" s="2"/>
      <c r="AF87" s="86"/>
      <c r="AG87" s="2"/>
      <c r="AH87" s="86"/>
    </row>
    <row r="88" spans="1:34" s="40" customFormat="1" ht="25" customHeight="1" x14ac:dyDescent="0.3">
      <c r="A88" s="30"/>
      <c r="B88" s="657"/>
      <c r="C88" s="30"/>
      <c r="D88" s="818"/>
      <c r="E88" s="10"/>
      <c r="F88" s="792">
        <v>1.2</v>
      </c>
      <c r="G88" s="811" t="s">
        <v>538</v>
      </c>
      <c r="H88" s="69"/>
      <c r="I88" s="820" t="s">
        <v>171</v>
      </c>
      <c r="J88" s="820" t="s">
        <v>171</v>
      </c>
      <c r="K88" s="10"/>
      <c r="L88" s="809" t="s">
        <v>4</v>
      </c>
      <c r="M88" s="10"/>
      <c r="N88" s="809" t="s">
        <v>1</v>
      </c>
      <c r="O88" s="1"/>
      <c r="P88" s="1196"/>
      <c r="Q88" s="1"/>
      <c r="R88" s="347"/>
      <c r="S88" s="1"/>
      <c r="T88" s="385"/>
      <c r="U88" s="1"/>
      <c r="V88" s="86"/>
      <c r="W88" s="1"/>
      <c r="X88" s="86"/>
      <c r="Y88" s="6"/>
      <c r="Z88" s="86"/>
      <c r="AA88" s="2"/>
      <c r="AB88" s="86"/>
      <c r="AC88" s="2"/>
      <c r="AD88" s="86"/>
      <c r="AE88" s="2"/>
      <c r="AF88" s="86"/>
      <c r="AG88" s="2"/>
      <c r="AH88" s="86"/>
    </row>
    <row r="89" spans="1:34" s="40" customFormat="1" ht="25" customHeight="1" x14ac:dyDescent="0.3">
      <c r="A89" s="30"/>
      <c r="B89" s="657"/>
      <c r="C89" s="30"/>
      <c r="D89" s="818" t="s">
        <v>1142</v>
      </c>
      <c r="E89" s="10"/>
      <c r="F89" s="792">
        <v>11</v>
      </c>
      <c r="G89" s="811" t="s">
        <v>770</v>
      </c>
      <c r="H89" s="69"/>
      <c r="I89" s="820" t="s">
        <v>171</v>
      </c>
      <c r="J89" s="820" t="s">
        <v>171</v>
      </c>
      <c r="K89" s="10"/>
      <c r="L89" s="809" t="s">
        <v>128</v>
      </c>
      <c r="M89" s="10"/>
      <c r="N89" s="809" t="s">
        <v>1</v>
      </c>
      <c r="O89" s="1"/>
      <c r="P89" s="1196" t="s">
        <v>1035</v>
      </c>
      <c r="Q89" s="1"/>
      <c r="R89" s="347"/>
      <c r="S89" s="1"/>
      <c r="T89" s="385"/>
      <c r="U89" s="1"/>
      <c r="V89" s="86"/>
      <c r="W89" s="1"/>
      <c r="X89" s="86"/>
      <c r="Y89" s="6"/>
      <c r="Z89" s="86"/>
      <c r="AA89" s="2"/>
      <c r="AB89" s="86"/>
      <c r="AC89" s="2"/>
      <c r="AD89" s="86"/>
      <c r="AE89" s="2"/>
      <c r="AF89" s="86"/>
      <c r="AG89" s="2"/>
      <c r="AH89" s="86"/>
    </row>
    <row r="90" spans="1:34" s="40" customFormat="1" ht="25" customHeight="1" x14ac:dyDescent="0.3">
      <c r="A90" s="30"/>
      <c r="B90" s="657"/>
      <c r="C90" s="30"/>
      <c r="D90" s="818" t="s">
        <v>1144</v>
      </c>
      <c r="E90" s="10"/>
      <c r="F90" s="792">
        <v>1</v>
      </c>
      <c r="G90" s="811" t="s">
        <v>770</v>
      </c>
      <c r="H90" s="69"/>
      <c r="I90" s="820" t="s">
        <v>171</v>
      </c>
      <c r="J90" s="820" t="s">
        <v>171</v>
      </c>
      <c r="K90" s="10"/>
      <c r="L90" s="809" t="s">
        <v>128</v>
      </c>
      <c r="M90" s="10"/>
      <c r="N90" s="809" t="s">
        <v>1</v>
      </c>
      <c r="O90" s="1"/>
      <c r="P90" s="1196"/>
      <c r="Q90" s="1"/>
      <c r="R90" s="347"/>
      <c r="S90" s="1"/>
      <c r="T90" s="385"/>
      <c r="U90" s="1"/>
      <c r="V90" s="86"/>
      <c r="W90" s="1"/>
      <c r="X90" s="86"/>
      <c r="Y90" s="6"/>
      <c r="Z90" s="86"/>
      <c r="AA90" s="2"/>
      <c r="AB90" s="86"/>
      <c r="AC90" s="2"/>
      <c r="AD90" s="86"/>
      <c r="AE90" s="2"/>
      <c r="AF90" s="86"/>
      <c r="AG90" s="2"/>
      <c r="AH90" s="86"/>
    </row>
    <row r="91" spans="1:34" s="40" customFormat="1" ht="25" customHeight="1" x14ac:dyDescent="0.3">
      <c r="A91" s="30"/>
      <c r="B91" s="657"/>
      <c r="C91" s="30"/>
      <c r="D91" s="1152" t="s">
        <v>1145</v>
      </c>
      <c r="E91" s="10"/>
      <c r="F91" s="792">
        <v>20</v>
      </c>
      <c r="G91" s="811" t="s">
        <v>770</v>
      </c>
      <c r="H91" s="69"/>
      <c r="I91" s="820" t="s">
        <v>171</v>
      </c>
      <c r="J91" s="820" t="s">
        <v>171</v>
      </c>
      <c r="K91" s="10"/>
      <c r="L91" s="809" t="s">
        <v>128</v>
      </c>
      <c r="M91" s="10"/>
      <c r="N91" s="809" t="s">
        <v>1</v>
      </c>
      <c r="O91" s="1"/>
      <c r="P91" s="1143"/>
      <c r="Q91" s="1"/>
      <c r="R91" s="347"/>
      <c r="S91" s="1"/>
      <c r="T91" s="385"/>
      <c r="U91" s="1"/>
      <c r="V91" s="86"/>
      <c r="W91" s="1"/>
      <c r="X91" s="86"/>
      <c r="Y91" s="6"/>
      <c r="Z91" s="86"/>
      <c r="AA91" s="2"/>
      <c r="AB91" s="86"/>
      <c r="AC91" s="2"/>
      <c r="AD91" s="86"/>
      <c r="AE91" s="2"/>
      <c r="AF91" s="86"/>
      <c r="AG91" s="2"/>
      <c r="AH91" s="86"/>
    </row>
    <row r="92" spans="1:34" s="40" customFormat="1" ht="25" customHeight="1" x14ac:dyDescent="0.3">
      <c r="A92" s="30"/>
      <c r="B92" s="657"/>
      <c r="C92" s="30"/>
      <c r="D92" s="1152" t="s">
        <v>1146</v>
      </c>
      <c r="E92" s="10"/>
      <c r="F92" s="792">
        <v>2</v>
      </c>
      <c r="G92" s="811" t="s">
        <v>770</v>
      </c>
      <c r="H92" s="69"/>
      <c r="I92" s="820" t="s">
        <v>171</v>
      </c>
      <c r="J92" s="820" t="s">
        <v>171</v>
      </c>
      <c r="K92" s="10"/>
      <c r="L92" s="809" t="s">
        <v>128</v>
      </c>
      <c r="M92" s="10"/>
      <c r="N92" s="809" t="s">
        <v>1</v>
      </c>
      <c r="O92" s="1"/>
      <c r="P92" s="1143"/>
      <c r="Q92" s="1"/>
      <c r="R92" s="347"/>
      <c r="S92" s="1"/>
      <c r="T92" s="385"/>
      <c r="U92" s="1"/>
      <c r="V92" s="86"/>
      <c r="W92" s="1"/>
      <c r="X92" s="86"/>
      <c r="Y92" s="6"/>
      <c r="Z92" s="86"/>
      <c r="AA92" s="2"/>
      <c r="AB92" s="86"/>
      <c r="AC92" s="2"/>
      <c r="AD92" s="86"/>
      <c r="AE92" s="2"/>
      <c r="AF92" s="86"/>
      <c r="AG92" s="2"/>
      <c r="AH92" s="86"/>
    </row>
    <row r="93" spans="1:34" s="40" customFormat="1" ht="25" customHeight="1" x14ac:dyDescent="0.3">
      <c r="A93" s="30"/>
      <c r="B93" s="657"/>
      <c r="C93" s="30"/>
      <c r="D93" s="1152" t="s">
        <v>1148</v>
      </c>
      <c r="E93" s="10"/>
      <c r="F93" s="792">
        <v>-1</v>
      </c>
      <c r="G93" s="811" t="s">
        <v>770</v>
      </c>
      <c r="H93" s="69"/>
      <c r="I93" s="820" t="s">
        <v>171</v>
      </c>
      <c r="J93" s="820" t="s">
        <v>171</v>
      </c>
      <c r="K93" s="10"/>
      <c r="L93" s="809" t="s">
        <v>128</v>
      </c>
      <c r="M93" s="10"/>
      <c r="N93" s="809" t="s">
        <v>1</v>
      </c>
      <c r="O93" s="1"/>
      <c r="P93" s="1143"/>
      <c r="Q93" s="1"/>
      <c r="R93" s="347"/>
      <c r="S93" s="1"/>
      <c r="T93" s="385"/>
      <c r="U93" s="1"/>
      <c r="V93" s="86"/>
      <c r="W93" s="1"/>
      <c r="X93" s="86"/>
      <c r="Y93" s="6"/>
      <c r="Z93" s="86"/>
      <c r="AA93" s="2"/>
      <c r="AB93" s="86"/>
      <c r="AC93" s="2"/>
      <c r="AD93" s="86"/>
      <c r="AE93" s="2"/>
      <c r="AF93" s="86"/>
      <c r="AG93" s="2"/>
      <c r="AH93" s="86"/>
    </row>
    <row r="94" spans="1:34" s="40" customFormat="1" ht="25" customHeight="1" x14ac:dyDescent="0.3">
      <c r="A94" s="30"/>
      <c r="B94" s="657"/>
      <c r="C94" s="30"/>
      <c r="D94" s="1152" t="s">
        <v>1149</v>
      </c>
      <c r="E94" s="10"/>
      <c r="F94" s="792">
        <v>0</v>
      </c>
      <c r="G94" s="811" t="s">
        <v>770</v>
      </c>
      <c r="H94" s="69"/>
      <c r="I94" s="820" t="s">
        <v>171</v>
      </c>
      <c r="J94" s="820" t="s">
        <v>171</v>
      </c>
      <c r="K94" s="10"/>
      <c r="L94" s="809" t="s">
        <v>128</v>
      </c>
      <c r="M94" s="10"/>
      <c r="N94" s="809" t="s">
        <v>1</v>
      </c>
      <c r="O94" s="1"/>
      <c r="P94" s="1143"/>
      <c r="Q94" s="1"/>
      <c r="R94" s="347"/>
      <c r="S94" s="1"/>
      <c r="T94" s="385"/>
      <c r="U94" s="1"/>
      <c r="V94" s="86"/>
      <c r="W94" s="1"/>
      <c r="X94" s="86"/>
      <c r="Y94" s="6"/>
      <c r="Z94" s="86"/>
      <c r="AA94" s="2"/>
      <c r="AB94" s="86"/>
      <c r="AC94" s="2"/>
      <c r="AD94" s="86"/>
      <c r="AE94" s="2"/>
      <c r="AF94" s="86"/>
      <c r="AG94" s="2"/>
      <c r="AH94" s="86"/>
    </row>
    <row r="95" spans="1:34" s="39" customFormat="1" ht="20" customHeight="1" x14ac:dyDescent="0.3">
      <c r="A95" s="34"/>
      <c r="B95" s="658" t="s">
        <v>1076</v>
      </c>
      <c r="C95" s="34"/>
      <c r="D95" s="97" t="s">
        <v>905</v>
      </c>
      <c r="E95" s="10"/>
      <c r="F95" s="792">
        <v>0.12</v>
      </c>
      <c r="G95" s="92" t="s">
        <v>1081</v>
      </c>
      <c r="H95" s="69"/>
      <c r="I95" s="783" t="s">
        <v>456</v>
      </c>
      <c r="J95" s="368">
        <f>IF(I95="N/A / nicht verlässlich",0,IF(I95="geschätzt / unpräzise",1,IF(I95="gemessen / berechnet",2,IF(I95="Datenbank / Modell",3))))</f>
        <v>2</v>
      </c>
      <c r="K95" s="10"/>
      <c r="L95" s="91" t="s">
        <v>4</v>
      </c>
      <c r="M95" s="10"/>
      <c r="N95" s="91" t="s">
        <v>8</v>
      </c>
      <c r="O95" s="1"/>
      <c r="P95" s="347"/>
      <c r="Q95" s="1"/>
      <c r="R95" s="347" t="s">
        <v>344</v>
      </c>
      <c r="S95" s="1"/>
      <c r="T95" s="86"/>
      <c r="U95" s="1"/>
      <c r="V95" s="86" t="s">
        <v>37</v>
      </c>
      <c r="W95" s="1"/>
      <c r="X95" s="86" t="s">
        <v>36</v>
      </c>
      <c r="Y95" s="6"/>
      <c r="Z95" s="86"/>
      <c r="AA95" s="1"/>
      <c r="AB95" s="86"/>
      <c r="AC95" s="1"/>
      <c r="AD95" s="86"/>
      <c r="AE95" s="1"/>
      <c r="AF95" s="86"/>
      <c r="AG95" s="1"/>
      <c r="AH95" s="86"/>
    </row>
    <row r="96" spans="1:34" s="39" customFormat="1" ht="20" customHeight="1" x14ac:dyDescent="0.3">
      <c r="A96" s="34"/>
      <c r="B96" s="740">
        <v>39</v>
      </c>
      <c r="C96" s="30"/>
      <c r="D96" s="819" t="s">
        <v>800</v>
      </c>
      <c r="E96" s="258"/>
      <c r="F96" s="792">
        <v>0.34</v>
      </c>
      <c r="G96" s="811" t="s">
        <v>254</v>
      </c>
      <c r="H96" s="69"/>
      <c r="I96" s="783" t="s">
        <v>443</v>
      </c>
      <c r="J96" s="813">
        <f>IF(I96="N/A / nicht verlässlich",0,IF(I96="geschätzt / unpräzise",1,IF(I96="gemessen / berechnet",2,IF(I96="Datenbank / Modell",3))))</f>
        <v>3</v>
      </c>
      <c r="K96" s="10"/>
      <c r="L96" s="809" t="s">
        <v>4</v>
      </c>
      <c r="M96" s="10"/>
      <c r="N96" s="809" t="s">
        <v>1</v>
      </c>
      <c r="O96" s="1"/>
      <c r="P96" s="350"/>
      <c r="Q96" s="1"/>
      <c r="R96" s="350"/>
      <c r="S96" s="1"/>
      <c r="T96" s="86"/>
      <c r="U96" s="1"/>
      <c r="V96" s="246"/>
      <c r="W96" s="1"/>
      <c r="X96" s="86"/>
      <c r="Y96" s="6"/>
      <c r="Z96" s="86"/>
      <c r="AA96" s="1"/>
      <c r="AB96" s="86"/>
      <c r="AC96" s="1"/>
      <c r="AD96" s="86"/>
      <c r="AE96" s="1"/>
      <c r="AF96" s="86"/>
      <c r="AG96" s="1"/>
      <c r="AH96" s="86"/>
    </row>
    <row r="97" spans="1:34" s="40" customFormat="1" ht="40" customHeight="1" x14ac:dyDescent="0.3">
      <c r="A97" s="30"/>
      <c r="B97" s="740">
        <v>40</v>
      </c>
      <c r="C97" s="30"/>
      <c r="D97" s="819" t="s">
        <v>866</v>
      </c>
      <c r="E97" s="258"/>
      <c r="F97" s="792">
        <v>30</v>
      </c>
      <c r="G97" s="811" t="s">
        <v>910</v>
      </c>
      <c r="H97" s="69"/>
      <c r="I97" s="783" t="s">
        <v>443</v>
      </c>
      <c r="J97" s="813">
        <f>IF(I97="N/A / nicht verlässlich",0,IF(I97="geschätzt / unpräzise",1,IF(I97="gemessen / berechnet",2,IF(I97="Datenbank / Modell",3))))</f>
        <v>3</v>
      </c>
      <c r="K97" s="10"/>
      <c r="L97" s="809" t="s">
        <v>4</v>
      </c>
      <c r="M97" s="10"/>
      <c r="N97" s="809" t="s">
        <v>1</v>
      </c>
      <c r="O97" s="1"/>
      <c r="P97" s="350" t="s">
        <v>989</v>
      </c>
      <c r="Q97" s="1"/>
      <c r="R97" s="347" t="s">
        <v>911</v>
      </c>
      <c r="S97" s="1"/>
      <c r="T97" s="385"/>
      <c r="U97" s="1"/>
      <c r="V97" s="390" t="s">
        <v>686</v>
      </c>
      <c r="W97" s="1"/>
      <c r="X97" s="86" t="s">
        <v>36</v>
      </c>
      <c r="Y97" s="6"/>
      <c r="Z97" s="86"/>
      <c r="AA97" s="2"/>
      <c r="AB97" s="634" t="s">
        <v>865</v>
      </c>
      <c r="AC97" s="2"/>
      <c r="AD97" s="86"/>
      <c r="AE97" s="2"/>
      <c r="AF97" s="86"/>
      <c r="AG97" s="2"/>
      <c r="AH97" s="86"/>
    </row>
    <row r="98" spans="1:34" s="40" customFormat="1" ht="20" customHeight="1" x14ac:dyDescent="0.3">
      <c r="A98" s="30"/>
      <c r="B98" s="271" t="s">
        <v>1077</v>
      </c>
      <c r="C98" s="30"/>
      <c r="D98" s="97" t="s">
        <v>77</v>
      </c>
      <c r="E98" s="10"/>
      <c r="F98" s="792">
        <v>3</v>
      </c>
      <c r="G98" s="92" t="s">
        <v>625</v>
      </c>
      <c r="H98" s="69"/>
      <c r="I98" s="783" t="s">
        <v>456</v>
      </c>
      <c r="J98" s="368">
        <f>IF(I98="N/A / nicht verlässlich",0,IF(I98="geschätzt / unpräzise",1,IF(I98="gemessen / berechnet",2,IF(I98="Datenbank / Modell",3))))</f>
        <v>2</v>
      </c>
      <c r="K98" s="10"/>
      <c r="L98" s="91" t="s">
        <v>4</v>
      </c>
      <c r="M98" s="10"/>
      <c r="N98" s="91" t="s">
        <v>8</v>
      </c>
      <c r="O98" s="1"/>
      <c r="P98" s="347"/>
      <c r="Q98" s="1"/>
      <c r="R98" s="347" t="s">
        <v>344</v>
      </c>
      <c r="S98" s="1"/>
      <c r="T98" s="86"/>
      <c r="U98" s="1"/>
      <c r="V98" s="390" t="s">
        <v>687</v>
      </c>
      <c r="W98" s="1"/>
      <c r="X98" s="86" t="s">
        <v>36</v>
      </c>
      <c r="Y98" s="6"/>
      <c r="Z98" s="86"/>
      <c r="AA98" s="2"/>
      <c r="AB98" s="86"/>
      <c r="AC98" s="2"/>
      <c r="AD98" s="86"/>
      <c r="AE98" s="2"/>
      <c r="AF98" s="86"/>
      <c r="AG98" s="2"/>
      <c r="AH98" s="86"/>
    </row>
    <row r="99" spans="1:34" s="40" customFormat="1" ht="25" x14ac:dyDescent="0.3">
      <c r="A99" s="30"/>
      <c r="B99" s="740">
        <v>41</v>
      </c>
      <c r="C99" s="30"/>
      <c r="D99" s="818" t="s">
        <v>801</v>
      </c>
      <c r="E99" s="10"/>
      <c r="F99" s="1267" t="s">
        <v>393</v>
      </c>
      <c r="G99" s="1268"/>
      <c r="H99" s="69"/>
      <c r="I99" s="820" t="s">
        <v>171</v>
      </c>
      <c r="J99" s="820" t="s">
        <v>171</v>
      </c>
      <c r="K99" s="10"/>
      <c r="L99" s="809" t="s">
        <v>4</v>
      </c>
      <c r="M99" s="10"/>
      <c r="N99" s="809" t="s">
        <v>1</v>
      </c>
      <c r="O99" s="1"/>
      <c r="P99" s="350" t="s">
        <v>539</v>
      </c>
      <c r="Q99" s="1"/>
      <c r="R99" s="347" t="s">
        <v>539</v>
      </c>
      <c r="S99" s="1"/>
      <c r="T99" s="390" t="s">
        <v>529</v>
      </c>
      <c r="U99" s="1"/>
      <c r="V99" s="390" t="s">
        <v>684</v>
      </c>
      <c r="W99" s="1"/>
      <c r="X99" s="86"/>
      <c r="Y99" s="6"/>
      <c r="Z99" s="86"/>
      <c r="AA99" s="2"/>
      <c r="AB99" s="86"/>
      <c r="AC99" s="2"/>
      <c r="AD99" s="86"/>
      <c r="AE99" s="2"/>
      <c r="AF99" s="86"/>
      <c r="AG99" s="2"/>
      <c r="AH99" s="86"/>
    </row>
    <row r="100" spans="1:34" s="40" customFormat="1" ht="25" x14ac:dyDescent="0.3">
      <c r="A100" s="30"/>
      <c r="B100" s="740">
        <v>42</v>
      </c>
      <c r="C100" s="30"/>
      <c r="D100" s="818" t="s">
        <v>802</v>
      </c>
      <c r="E100" s="10"/>
      <c r="F100" s="1267" t="s">
        <v>393</v>
      </c>
      <c r="G100" s="1268"/>
      <c r="H100" s="69"/>
      <c r="I100" s="820" t="s">
        <v>171</v>
      </c>
      <c r="J100" s="820" t="s">
        <v>171</v>
      </c>
      <c r="K100" s="10"/>
      <c r="L100" s="809" t="s">
        <v>4</v>
      </c>
      <c r="M100" s="10"/>
      <c r="N100" s="809" t="s">
        <v>1</v>
      </c>
      <c r="O100" s="1"/>
      <c r="P100" s="350"/>
      <c r="Q100" s="1"/>
      <c r="R100" s="350"/>
      <c r="S100" s="1"/>
      <c r="T100" s="390" t="s">
        <v>529</v>
      </c>
      <c r="U100" s="1"/>
      <c r="V100" s="390" t="s">
        <v>684</v>
      </c>
      <c r="W100" s="1"/>
      <c r="X100" s="86"/>
      <c r="Y100" s="6"/>
      <c r="Z100" s="86"/>
      <c r="AA100" s="2"/>
      <c r="AB100" s="86"/>
      <c r="AC100" s="2"/>
      <c r="AD100" s="86"/>
      <c r="AE100" s="2"/>
      <c r="AF100" s="86"/>
      <c r="AG100" s="2"/>
      <c r="AH100" s="86"/>
    </row>
    <row r="101" spans="1:34" s="40" customFormat="1" ht="20" customHeight="1" x14ac:dyDescent="0.3">
      <c r="A101" s="30"/>
      <c r="B101" s="657">
        <v>43</v>
      </c>
      <c r="C101" s="30"/>
      <c r="D101" s="818" t="s">
        <v>795</v>
      </c>
      <c r="E101" s="10"/>
      <c r="F101" s="1267" t="s">
        <v>769</v>
      </c>
      <c r="G101" s="1268" t="s">
        <v>255</v>
      </c>
      <c r="H101" s="69"/>
      <c r="I101" s="785" t="s">
        <v>361</v>
      </c>
      <c r="J101" s="813">
        <f>IF(I101="selbstständig erstellt",0,IF(I101="Daten intern geprüft",1,IF(I101="Daten extern geprüft",2,IF(I101="Daten extern unabhängig geprüft",3))))</f>
        <v>2</v>
      </c>
      <c r="K101" s="10"/>
      <c r="L101" s="809" t="s">
        <v>128</v>
      </c>
      <c r="M101" s="10"/>
      <c r="N101" s="809" t="s">
        <v>1</v>
      </c>
      <c r="O101" s="1"/>
      <c r="P101" s="350"/>
      <c r="Q101" s="1"/>
      <c r="R101" s="350" t="s">
        <v>459</v>
      </c>
      <c r="S101" s="1"/>
      <c r="T101" s="390" t="s">
        <v>536</v>
      </c>
      <c r="U101" s="1"/>
      <c r="V101" s="86" t="s">
        <v>35</v>
      </c>
      <c r="W101" s="1"/>
      <c r="X101" s="86" t="s">
        <v>36</v>
      </c>
      <c r="Y101" s="6"/>
      <c r="Z101" s="86"/>
      <c r="AA101" s="2"/>
      <c r="AB101" s="634" t="s">
        <v>867</v>
      </c>
      <c r="AC101" s="2"/>
      <c r="AD101" s="86"/>
      <c r="AE101" s="2"/>
      <c r="AF101" s="86"/>
      <c r="AG101" s="2"/>
      <c r="AH101" s="86"/>
    </row>
    <row r="102" spans="1:34" s="39" customFormat="1" ht="31.25" customHeight="1" x14ac:dyDescent="0.3">
      <c r="A102" s="30"/>
      <c r="B102" s="271" t="s">
        <v>1078</v>
      </c>
      <c r="C102" s="30"/>
      <c r="D102" s="97" t="s">
        <v>38</v>
      </c>
      <c r="E102" s="10"/>
      <c r="F102" s="1269" t="s">
        <v>39</v>
      </c>
      <c r="G102" s="1270" t="s">
        <v>39</v>
      </c>
      <c r="H102" s="69"/>
      <c r="I102" s="783" t="s">
        <v>457</v>
      </c>
      <c r="J102" s="368">
        <f>IF(I102="N/A / nicht verlässlich",0,IF(I102="geschätzt / unpräzise",1,IF(I102="gemessen / berechnet",2,IF(I102="Datenbank / Modell",3))))</f>
        <v>1</v>
      </c>
      <c r="K102" s="10"/>
      <c r="L102" s="91" t="s">
        <v>4</v>
      </c>
      <c r="M102" s="10"/>
      <c r="N102" s="91" t="s">
        <v>8</v>
      </c>
      <c r="O102" s="1"/>
      <c r="P102" s="350"/>
      <c r="Q102" s="1"/>
      <c r="R102" s="350"/>
      <c r="S102" s="1"/>
      <c r="T102" s="86"/>
      <c r="U102" s="1"/>
      <c r="V102" s="86" t="s">
        <v>37</v>
      </c>
      <c r="W102" s="1"/>
      <c r="X102" s="86" t="s">
        <v>36</v>
      </c>
      <c r="Y102" s="6"/>
      <c r="Z102" s="86"/>
      <c r="AA102" s="1"/>
      <c r="AB102" s="86"/>
      <c r="AC102" s="1"/>
      <c r="AD102" s="86"/>
      <c r="AE102" s="1"/>
      <c r="AF102" s="86"/>
      <c r="AG102" s="1"/>
      <c r="AH102" s="86"/>
    </row>
    <row r="103" spans="1:34" s="39" customFormat="1" ht="63.65" customHeight="1" x14ac:dyDescent="0.3">
      <c r="A103" s="30"/>
      <c r="B103" s="271" t="s">
        <v>1079</v>
      </c>
      <c r="C103" s="30"/>
      <c r="D103" s="97" t="s">
        <v>78</v>
      </c>
      <c r="E103" s="10"/>
      <c r="F103" s="1269" t="s">
        <v>40</v>
      </c>
      <c r="G103" s="1270" t="s">
        <v>40</v>
      </c>
      <c r="H103" s="69"/>
      <c r="I103" s="783" t="s">
        <v>456</v>
      </c>
      <c r="J103" s="368">
        <f>IF(I103="N/A / nicht verlässlich",0,IF(I103="geschätzt / unpräzise",1,IF(I103="gemessen / berechnet",2,IF(I103="Datenbank / Modell",3))))</f>
        <v>2</v>
      </c>
      <c r="K103" s="10"/>
      <c r="L103" s="91" t="s">
        <v>4</v>
      </c>
      <c r="M103" s="10"/>
      <c r="N103" s="91" t="s">
        <v>666</v>
      </c>
      <c r="O103" s="1"/>
      <c r="P103" s="350"/>
      <c r="Q103" s="1"/>
      <c r="R103" s="350"/>
      <c r="S103" s="1"/>
      <c r="T103" s="86"/>
      <c r="U103" s="1"/>
      <c r="V103" s="86" t="s">
        <v>37</v>
      </c>
      <c r="W103" s="1"/>
      <c r="X103" s="86" t="s">
        <v>36</v>
      </c>
      <c r="Y103" s="6"/>
      <c r="Z103" s="86"/>
      <c r="AA103" s="1"/>
      <c r="AB103" s="86"/>
      <c r="AC103" s="1"/>
      <c r="AD103" s="86"/>
      <c r="AE103" s="1"/>
      <c r="AF103" s="86"/>
      <c r="AG103" s="1"/>
      <c r="AH103" s="86"/>
    </row>
    <row r="104" spans="1:34" ht="46.75" customHeight="1" x14ac:dyDescent="0.3">
      <c r="A104" s="30"/>
      <c r="B104" s="271" t="s">
        <v>1080</v>
      </c>
      <c r="C104" s="30"/>
      <c r="D104" s="97" t="s">
        <v>245</v>
      </c>
      <c r="E104" s="10"/>
      <c r="F104" s="793" t="s">
        <v>1134</v>
      </c>
      <c r="G104" s="92" t="s">
        <v>331</v>
      </c>
      <c r="H104" s="69"/>
      <c r="I104" s="783" t="s">
        <v>457</v>
      </c>
      <c r="J104" s="368">
        <f>IF(I104="N/A / nicht verlässlich",0,IF(I104="geschätzt / unpräzise",1,IF(I104="gemessen / berechnet",2,IF(I104="Datenbank / Modell",3))))</f>
        <v>1</v>
      </c>
      <c r="K104" s="10"/>
      <c r="L104" s="91" t="s">
        <v>128</v>
      </c>
      <c r="M104" s="10"/>
      <c r="N104" s="91" t="s">
        <v>8</v>
      </c>
      <c r="O104" s="1"/>
      <c r="P104" s="346"/>
      <c r="Q104" s="1"/>
      <c r="R104" s="346"/>
      <c r="S104" s="1"/>
      <c r="T104" s="86" t="s">
        <v>22</v>
      </c>
      <c r="U104" s="1"/>
      <c r="V104" s="86" t="s">
        <v>6</v>
      </c>
      <c r="W104" s="1"/>
      <c r="X104" s="86" t="s">
        <v>23</v>
      </c>
      <c r="Y104" s="6"/>
      <c r="Z104" s="86"/>
      <c r="AA104" s="1"/>
      <c r="AB104" s="86"/>
      <c r="AC104" s="1"/>
      <c r="AD104" s="86"/>
      <c r="AE104" s="1"/>
      <c r="AF104" s="86" t="s">
        <v>24</v>
      </c>
      <c r="AG104" s="1"/>
      <c r="AH104" s="86"/>
    </row>
    <row r="105" spans="1:34" s="40" customFormat="1" ht="45" customHeight="1" x14ac:dyDescent="0.3">
      <c r="A105" s="30"/>
      <c r="B105" s="740">
        <v>44</v>
      </c>
      <c r="C105" s="30"/>
      <c r="D105" s="818" t="s">
        <v>803</v>
      </c>
      <c r="E105" s="10"/>
      <c r="F105" s="793">
        <v>23.4</v>
      </c>
      <c r="G105" s="811" t="s">
        <v>335</v>
      </c>
      <c r="H105" s="69"/>
      <c r="I105" s="820" t="s">
        <v>171</v>
      </c>
      <c r="J105" s="820" t="s">
        <v>171</v>
      </c>
      <c r="K105" s="10"/>
      <c r="L105" s="809" t="s">
        <v>4</v>
      </c>
      <c r="M105" s="10"/>
      <c r="N105" s="809" t="s">
        <v>1</v>
      </c>
      <c r="O105" s="1"/>
      <c r="P105" s="350"/>
      <c r="Q105" s="1"/>
      <c r="R105" s="350"/>
      <c r="S105" s="1"/>
      <c r="T105" s="390" t="s">
        <v>529</v>
      </c>
      <c r="U105" s="1"/>
      <c r="V105" s="390" t="s">
        <v>686</v>
      </c>
      <c r="W105" s="1"/>
      <c r="X105" s="86" t="s">
        <v>36</v>
      </c>
      <c r="Y105" s="6"/>
      <c r="Z105" s="86"/>
      <c r="AA105" s="2"/>
      <c r="AB105" s="86"/>
      <c r="AC105" s="2"/>
      <c r="AD105" s="86"/>
      <c r="AE105" s="2"/>
      <c r="AF105" s="86"/>
      <c r="AG105" s="2"/>
      <c r="AH105" s="86"/>
    </row>
    <row r="106" spans="1:34" ht="37.5" x14ac:dyDescent="0.3">
      <c r="A106" s="30"/>
      <c r="B106" s="740">
        <v>45</v>
      </c>
      <c r="C106" s="30"/>
      <c r="D106" s="818" t="s">
        <v>804</v>
      </c>
      <c r="E106" s="10"/>
      <c r="F106" s="1269" t="s">
        <v>253</v>
      </c>
      <c r="G106" s="1270" t="s">
        <v>253</v>
      </c>
      <c r="H106" s="69"/>
      <c r="I106" s="820" t="s">
        <v>171</v>
      </c>
      <c r="J106" s="820" t="s">
        <v>171</v>
      </c>
      <c r="K106" s="10"/>
      <c r="L106" s="809" t="s">
        <v>4</v>
      </c>
      <c r="M106" s="10"/>
      <c r="N106" s="809" t="s">
        <v>1</v>
      </c>
      <c r="O106" s="1"/>
      <c r="P106" s="346"/>
      <c r="Q106" s="1"/>
      <c r="R106" s="346"/>
      <c r="S106" s="1"/>
      <c r="T106" s="390" t="s">
        <v>22</v>
      </c>
      <c r="U106" s="1"/>
      <c r="V106" s="390" t="s">
        <v>686</v>
      </c>
      <c r="W106" s="1"/>
      <c r="X106" s="86" t="s">
        <v>36</v>
      </c>
      <c r="Y106" s="6"/>
      <c r="Z106" s="86"/>
      <c r="AA106" s="1"/>
      <c r="AB106" s="257"/>
      <c r="AC106" s="1"/>
      <c r="AD106" s="257"/>
      <c r="AE106" s="1"/>
      <c r="AF106" s="257"/>
      <c r="AG106" s="1"/>
      <c r="AH106" s="257"/>
    </row>
    <row r="107" spans="1:34" ht="13" x14ac:dyDescent="0.3">
      <c r="A107" s="30"/>
      <c r="B107" s="739"/>
      <c r="C107" s="30"/>
      <c r="D107" s="28"/>
      <c r="E107" s="7"/>
      <c r="F107" s="83"/>
      <c r="G107" s="20"/>
      <c r="H107" s="69"/>
      <c r="I107" s="354"/>
      <c r="J107" s="83"/>
      <c r="K107" s="7"/>
      <c r="L107" s="335" t="s">
        <v>128</v>
      </c>
      <c r="M107" s="7"/>
      <c r="N107" s="12"/>
      <c r="O107" s="1"/>
      <c r="P107" s="350"/>
      <c r="Q107" s="1"/>
      <c r="R107" s="350"/>
      <c r="S107" s="1"/>
      <c r="T107" s="2"/>
      <c r="U107" s="1"/>
      <c r="V107" s="2"/>
      <c r="W107" s="1"/>
      <c r="X107" s="86"/>
      <c r="Y107" s="6"/>
      <c r="Z107" s="86"/>
      <c r="AA107" s="1"/>
      <c r="AB107" s="2"/>
      <c r="AC107" s="1"/>
      <c r="AD107" s="2"/>
      <c r="AE107" s="1"/>
      <c r="AF107" s="2"/>
      <c r="AG107" s="1"/>
      <c r="AH107" s="2"/>
    </row>
    <row r="108" spans="1:34" s="51" customFormat="1" ht="26" x14ac:dyDescent="0.3">
      <c r="A108" s="55"/>
      <c r="B108" s="997">
        <v>4</v>
      </c>
      <c r="C108" s="55"/>
      <c r="D108" s="821" t="s">
        <v>147</v>
      </c>
      <c r="E108" s="52"/>
      <c r="F108" s="825"/>
      <c r="G108" s="824"/>
      <c r="H108" s="69"/>
      <c r="I108" s="823"/>
      <c r="J108" s="823">
        <f>AVERAGE(J109:J117)</f>
        <v>2.375</v>
      </c>
      <c r="K108" s="52"/>
      <c r="L108" s="826" t="s">
        <v>128</v>
      </c>
      <c r="M108" s="52"/>
      <c r="N108" s="859" t="s">
        <v>674</v>
      </c>
      <c r="O108" s="53"/>
      <c r="P108" s="351"/>
      <c r="Q108" s="53"/>
      <c r="R108" s="351"/>
      <c r="S108" s="53"/>
      <c r="T108" s="84"/>
      <c r="U108" s="53"/>
      <c r="V108" s="84"/>
      <c r="W108" s="53"/>
      <c r="X108" s="86"/>
      <c r="Y108" s="6"/>
      <c r="Z108" s="86"/>
      <c r="AA108" s="54"/>
      <c r="AB108" s="84"/>
      <c r="AC108" s="54"/>
      <c r="AD108" s="84"/>
      <c r="AE108" s="54"/>
      <c r="AF108" s="84"/>
      <c r="AG108" s="54"/>
      <c r="AH108" s="84"/>
    </row>
    <row r="109" spans="1:34" ht="73.75" customHeight="1" x14ac:dyDescent="0.3">
      <c r="A109" s="30"/>
      <c r="B109" s="657">
        <v>46</v>
      </c>
      <c r="C109" s="30"/>
      <c r="D109" s="810" t="s">
        <v>823</v>
      </c>
      <c r="E109" s="10"/>
      <c r="F109" s="797">
        <v>50</v>
      </c>
      <c r="G109" s="798" t="s">
        <v>410</v>
      </c>
      <c r="H109" s="69"/>
      <c r="I109" s="783" t="s">
        <v>456</v>
      </c>
      <c r="J109" s="813">
        <f>IF(I109="N/A / nicht verlässlich",0,IF(I109="geschätzt / unpräzise",1,IF(I109="gemessen / berechnet",2,IF(I109="Datenbank / Modell",3))))</f>
        <v>2</v>
      </c>
      <c r="K109" s="10"/>
      <c r="L109" s="809" t="s">
        <v>4</v>
      </c>
      <c r="M109" s="10"/>
      <c r="N109" s="809" t="s">
        <v>1</v>
      </c>
      <c r="O109" s="6"/>
      <c r="P109" s="350" t="s">
        <v>578</v>
      </c>
      <c r="Q109" s="6"/>
      <c r="R109" s="347" t="s">
        <v>578</v>
      </c>
      <c r="S109" s="6"/>
      <c r="T109" s="390" t="s">
        <v>593</v>
      </c>
      <c r="U109" s="6"/>
      <c r="V109" s="86" t="s">
        <v>41</v>
      </c>
      <c r="W109" s="6"/>
      <c r="X109" s="86"/>
      <c r="Y109" s="6"/>
      <c r="Z109" s="86"/>
      <c r="AA109" s="1"/>
      <c r="AB109" s="1264" t="s">
        <v>869</v>
      </c>
      <c r="AC109" s="1"/>
      <c r="AD109" s="86"/>
      <c r="AE109" s="1"/>
      <c r="AF109" s="86"/>
      <c r="AG109" s="1"/>
      <c r="AH109" s="86" t="s">
        <v>394</v>
      </c>
    </row>
    <row r="110" spans="1:34" ht="20" customHeight="1" x14ac:dyDescent="0.3">
      <c r="A110" s="30"/>
      <c r="B110" s="657">
        <v>47</v>
      </c>
      <c r="C110" s="30"/>
      <c r="D110" s="810" t="s">
        <v>933</v>
      </c>
      <c r="E110" s="10"/>
      <c r="F110" s="797">
        <v>50</v>
      </c>
      <c r="G110" s="812" t="s">
        <v>406</v>
      </c>
      <c r="H110" s="69"/>
      <c r="I110" s="783" t="s">
        <v>443</v>
      </c>
      <c r="J110" s="813">
        <f t="shared" ref="J110:J114" si="14">IF(I110="N/A / nicht verlässlich",0,IF(I110="geschätzt / unpräzise",1,IF(I110="gemessen / berechnet",2,IF(I110="Datenbank / Modell",3))))</f>
        <v>3</v>
      </c>
      <c r="K110" s="10"/>
      <c r="L110" s="809" t="s">
        <v>4</v>
      </c>
      <c r="M110" s="10"/>
      <c r="N110" s="809" t="s">
        <v>1</v>
      </c>
      <c r="O110" s="6"/>
      <c r="P110" s="347"/>
      <c r="Q110" s="6"/>
      <c r="R110" s="347"/>
      <c r="S110" s="6"/>
      <c r="T110" s="390" t="s">
        <v>592</v>
      </c>
      <c r="U110" s="6"/>
      <c r="V110" s="390" t="s">
        <v>691</v>
      </c>
      <c r="W110" s="6"/>
      <c r="X110" s="86"/>
      <c r="Y110" s="6"/>
      <c r="Z110" s="86"/>
      <c r="AA110" s="1"/>
      <c r="AB110" s="1265"/>
      <c r="AC110" s="1"/>
      <c r="AD110" s="86"/>
      <c r="AE110" s="1"/>
      <c r="AF110" s="86"/>
      <c r="AG110" s="1"/>
      <c r="AH110" s="86" t="s">
        <v>395</v>
      </c>
    </row>
    <row r="111" spans="1:34" ht="30" customHeight="1" x14ac:dyDescent="0.3">
      <c r="A111" s="30"/>
      <c r="B111" s="657">
        <v>48</v>
      </c>
      <c r="C111" s="30"/>
      <c r="D111" s="810" t="s">
        <v>805</v>
      </c>
      <c r="E111" s="258"/>
      <c r="F111" s="784" t="s">
        <v>407</v>
      </c>
      <c r="G111" s="796" t="s">
        <v>43</v>
      </c>
      <c r="H111" s="69"/>
      <c r="I111" s="783" t="s">
        <v>457</v>
      </c>
      <c r="J111" s="813">
        <f t="shared" si="14"/>
        <v>1</v>
      </c>
      <c r="K111" s="10"/>
      <c r="L111" s="809" t="s">
        <v>4</v>
      </c>
      <c r="M111" s="10"/>
      <c r="N111" s="809" t="s">
        <v>1</v>
      </c>
      <c r="O111" s="6"/>
      <c r="P111" s="350"/>
      <c r="Q111" s="6"/>
      <c r="R111" s="350"/>
      <c r="S111" s="6"/>
      <c r="T111" s="390" t="s">
        <v>592</v>
      </c>
      <c r="U111" s="6"/>
      <c r="V111" s="86" t="s">
        <v>41</v>
      </c>
      <c r="W111" s="6"/>
      <c r="X111" s="86"/>
      <c r="Y111" s="6"/>
      <c r="Z111" s="86"/>
      <c r="AA111" s="1"/>
      <c r="AB111" s="1265"/>
      <c r="AC111" s="1"/>
      <c r="AD111" s="86"/>
      <c r="AE111" s="1"/>
      <c r="AF111" s="86"/>
      <c r="AG111" s="1"/>
      <c r="AH111" s="86" t="s">
        <v>395</v>
      </c>
    </row>
    <row r="112" spans="1:34" ht="30" customHeight="1" x14ac:dyDescent="0.3">
      <c r="A112" s="31"/>
      <c r="B112" s="657">
        <v>49</v>
      </c>
      <c r="C112" s="31"/>
      <c r="D112" s="810" t="s">
        <v>806</v>
      </c>
      <c r="E112" s="258"/>
      <c r="F112" s="792">
        <v>50</v>
      </c>
      <c r="G112" s="796" t="s">
        <v>772</v>
      </c>
      <c r="H112" s="69"/>
      <c r="I112" s="783" t="s">
        <v>443</v>
      </c>
      <c r="J112" s="813">
        <f t="shared" si="14"/>
        <v>3</v>
      </c>
      <c r="K112" s="10"/>
      <c r="L112" s="809" t="s">
        <v>4</v>
      </c>
      <c r="M112" s="10"/>
      <c r="N112" s="809" t="s">
        <v>1</v>
      </c>
      <c r="O112" s="6"/>
      <c r="P112" s="350" t="s">
        <v>399</v>
      </c>
      <c r="Q112" s="6"/>
      <c r="R112" s="350" t="s">
        <v>399</v>
      </c>
      <c r="S112" s="6"/>
      <c r="T112" s="86"/>
      <c r="U112" s="6"/>
      <c r="V112" s="86"/>
      <c r="W112" s="6"/>
      <c r="X112" s="86" t="s">
        <v>67</v>
      </c>
      <c r="Y112" s="6"/>
      <c r="Z112" s="86"/>
      <c r="AA112" s="1"/>
      <c r="AB112" s="1265"/>
      <c r="AC112" s="1"/>
      <c r="AD112" s="86"/>
      <c r="AE112" s="1"/>
      <c r="AF112" s="86"/>
      <c r="AG112" s="1"/>
      <c r="AH112" s="86"/>
    </row>
    <row r="113" spans="1:34" ht="30" customHeight="1" x14ac:dyDescent="0.3">
      <c r="A113" s="31"/>
      <c r="B113" s="740">
        <v>50</v>
      </c>
      <c r="C113" s="31"/>
      <c r="D113" s="810" t="s">
        <v>807</v>
      </c>
      <c r="E113" s="258"/>
      <c r="F113" s="792">
        <v>50</v>
      </c>
      <c r="G113" s="811" t="s">
        <v>396</v>
      </c>
      <c r="H113" s="69"/>
      <c r="I113" s="783" t="s">
        <v>443</v>
      </c>
      <c r="J113" s="813">
        <f t="shared" si="14"/>
        <v>3</v>
      </c>
      <c r="K113" s="10"/>
      <c r="L113" s="809" t="s">
        <v>4</v>
      </c>
      <c r="M113" s="10"/>
      <c r="N113" s="809" t="s">
        <v>1</v>
      </c>
      <c r="O113" s="6"/>
      <c r="P113" s="350" t="s">
        <v>424</v>
      </c>
      <c r="Q113" s="6"/>
      <c r="R113" s="350" t="s">
        <v>424</v>
      </c>
      <c r="S113" s="6"/>
      <c r="T113" s="86"/>
      <c r="U113" s="6"/>
      <c r="V113" s="86"/>
      <c r="W113" s="6"/>
      <c r="X113" s="86" t="s">
        <v>67</v>
      </c>
      <c r="Y113" s="6"/>
      <c r="Z113" s="86"/>
      <c r="AA113" s="1"/>
      <c r="AB113" s="1265"/>
      <c r="AC113" s="1"/>
      <c r="AD113" s="86"/>
      <c r="AE113" s="1"/>
      <c r="AF113" s="86"/>
      <c r="AG113" s="1"/>
      <c r="AH113" s="86"/>
    </row>
    <row r="114" spans="1:34" ht="20" customHeight="1" x14ac:dyDescent="0.3">
      <c r="A114" s="31"/>
      <c r="B114" s="740">
        <v>51</v>
      </c>
      <c r="C114" s="72"/>
      <c r="D114" s="810" t="s">
        <v>808</v>
      </c>
      <c r="E114" s="258"/>
      <c r="F114" s="792">
        <v>50</v>
      </c>
      <c r="G114" s="811" t="s">
        <v>397</v>
      </c>
      <c r="H114" s="73"/>
      <c r="I114" s="783" t="s">
        <v>443</v>
      </c>
      <c r="J114" s="813">
        <f t="shared" si="14"/>
        <v>3</v>
      </c>
      <c r="K114" s="258"/>
      <c r="L114" s="810" t="s">
        <v>4</v>
      </c>
      <c r="M114" s="258"/>
      <c r="N114" s="810" t="s">
        <v>1</v>
      </c>
      <c r="O114" s="6"/>
      <c r="P114" s="350" t="s">
        <v>423</v>
      </c>
      <c r="Q114" s="6"/>
      <c r="R114" s="350" t="s">
        <v>423</v>
      </c>
      <c r="S114" s="6"/>
      <c r="T114" s="86"/>
      <c r="U114" s="6"/>
      <c r="V114" s="86"/>
      <c r="W114" s="6"/>
      <c r="X114" s="86"/>
      <c r="Y114" s="6"/>
      <c r="Z114" s="86"/>
      <c r="AA114" s="1"/>
      <c r="AB114" s="1265"/>
      <c r="AC114" s="1"/>
      <c r="AD114" s="86"/>
      <c r="AE114" s="1"/>
      <c r="AF114" s="86"/>
      <c r="AG114" s="1"/>
      <c r="AH114" s="86"/>
    </row>
    <row r="115" spans="1:34" ht="30" customHeight="1" x14ac:dyDescent="0.3">
      <c r="A115" s="30"/>
      <c r="B115" s="657">
        <v>52</v>
      </c>
      <c r="C115" s="30"/>
      <c r="D115" s="810" t="s">
        <v>809</v>
      </c>
      <c r="E115" s="258"/>
      <c r="F115" s="790">
        <v>25</v>
      </c>
      <c r="G115" s="811" t="s">
        <v>828</v>
      </c>
      <c r="H115" s="69"/>
      <c r="I115" s="783" t="s">
        <v>456</v>
      </c>
      <c r="J115" s="813">
        <f>IF(I115="N/A / nicht verlässlich",0,IF(I115="geschätzt / unpräzise",1,IF(I115="gemessen / berechnet",2,IF(I115="Datenbank / Modell",3))))</f>
        <v>2</v>
      </c>
      <c r="K115" s="10"/>
      <c r="L115" s="809" t="s">
        <v>4</v>
      </c>
      <c r="M115" s="10"/>
      <c r="N115" s="809" t="s">
        <v>1</v>
      </c>
      <c r="O115" s="6"/>
      <c r="P115" s="350" t="s">
        <v>68</v>
      </c>
      <c r="Q115" s="6"/>
      <c r="R115" s="350" t="s">
        <v>68</v>
      </c>
      <c r="S115" s="6"/>
      <c r="T115" s="86"/>
      <c r="U115" s="6"/>
      <c r="V115" s="86"/>
      <c r="W115" s="6"/>
      <c r="X115" s="86" t="s">
        <v>67</v>
      </c>
      <c r="Y115" s="6"/>
      <c r="Z115" s="86"/>
      <c r="AA115" s="1"/>
      <c r="AB115" s="1265"/>
      <c r="AC115" s="1"/>
      <c r="AD115" s="86"/>
      <c r="AE115" s="1"/>
      <c r="AF115" s="86"/>
      <c r="AG115" s="1"/>
      <c r="AH115" s="86"/>
    </row>
    <row r="116" spans="1:34" ht="30" customHeight="1" x14ac:dyDescent="0.3">
      <c r="A116" s="30"/>
      <c r="B116" s="657">
        <v>53</v>
      </c>
      <c r="C116" s="30"/>
      <c r="D116" s="810" t="s">
        <v>810</v>
      </c>
      <c r="E116" s="10"/>
      <c r="F116" s="787" t="s">
        <v>407</v>
      </c>
      <c r="G116" s="796" t="s">
        <v>43</v>
      </c>
      <c r="H116" s="69"/>
      <c r="I116" s="783" t="s">
        <v>456</v>
      </c>
      <c r="J116" s="813">
        <f>IF(I116="N/A / nicht verlässlich",0,IF(I116="geschätzt / unpräzise",1,IF(I116="gemessen / berechnet",2,IF(I116="Datenbank / Modell",3))))</f>
        <v>2</v>
      </c>
      <c r="K116" s="10"/>
      <c r="L116" s="809" t="s">
        <v>4</v>
      </c>
      <c r="M116" s="10"/>
      <c r="N116" s="809" t="s">
        <v>1</v>
      </c>
      <c r="O116" s="6"/>
      <c r="P116" s="350" t="s">
        <v>400</v>
      </c>
      <c r="Q116" s="6"/>
      <c r="R116" s="350" t="s">
        <v>400</v>
      </c>
      <c r="S116" s="6"/>
      <c r="T116" s="390" t="s">
        <v>592</v>
      </c>
      <c r="U116" s="6"/>
      <c r="V116" s="390" t="s">
        <v>689</v>
      </c>
      <c r="W116" s="6"/>
      <c r="X116" s="86"/>
      <c r="Y116" s="6"/>
      <c r="Z116" s="86"/>
      <c r="AA116" s="1"/>
      <c r="AB116" s="1265"/>
      <c r="AC116" s="1"/>
      <c r="AD116" s="86"/>
      <c r="AE116" s="1"/>
      <c r="AF116" s="86"/>
      <c r="AG116" s="1"/>
      <c r="AH116" s="86" t="s">
        <v>398</v>
      </c>
    </row>
    <row r="117" spans="1:34" ht="45" customHeight="1" x14ac:dyDescent="0.3">
      <c r="A117" s="30"/>
      <c r="B117" s="740">
        <v>54</v>
      </c>
      <c r="C117" s="30"/>
      <c r="D117" s="810" t="s">
        <v>811</v>
      </c>
      <c r="E117" s="10"/>
      <c r="F117" s="1269" t="s">
        <v>829</v>
      </c>
      <c r="G117" s="1270"/>
      <c r="H117" s="69"/>
      <c r="I117" s="820" t="s">
        <v>171</v>
      </c>
      <c r="J117" s="820" t="s">
        <v>171</v>
      </c>
      <c r="K117" s="10"/>
      <c r="L117" s="809" t="s">
        <v>4</v>
      </c>
      <c r="M117" s="10"/>
      <c r="N117" s="809" t="s">
        <v>1</v>
      </c>
      <c r="O117" s="6"/>
      <c r="P117" s="346" t="s">
        <v>1001</v>
      </c>
      <c r="Q117" s="6"/>
      <c r="R117" s="346" t="s">
        <v>342</v>
      </c>
      <c r="S117" s="6"/>
      <c r="T117" s="86"/>
      <c r="U117" s="6"/>
      <c r="V117" s="86" t="s">
        <v>41</v>
      </c>
      <c r="W117" s="6"/>
      <c r="X117" s="86"/>
      <c r="Y117" s="6"/>
      <c r="Z117" s="86"/>
      <c r="AA117" s="1"/>
      <c r="AB117" s="1266"/>
      <c r="AC117" s="1"/>
      <c r="AD117" s="86"/>
      <c r="AE117" s="1"/>
      <c r="AF117" s="86"/>
      <c r="AG117" s="1"/>
      <c r="AH117" s="86"/>
    </row>
    <row r="118" spans="1:34" ht="13" x14ac:dyDescent="0.3">
      <c r="A118" s="31"/>
      <c r="B118" s="741"/>
      <c r="C118" s="31"/>
      <c r="D118" s="29"/>
      <c r="E118" s="7"/>
      <c r="F118" s="655"/>
      <c r="G118" s="21"/>
      <c r="H118" s="69"/>
      <c r="I118" s="355"/>
      <c r="J118" s="356"/>
      <c r="K118" s="7"/>
      <c r="L118" s="335" t="s">
        <v>128</v>
      </c>
      <c r="M118" s="7"/>
      <c r="N118" s="17"/>
      <c r="O118" s="1"/>
      <c r="P118" s="350"/>
      <c r="Q118" s="1"/>
      <c r="R118" s="350"/>
      <c r="S118" s="1"/>
      <c r="U118" s="1"/>
      <c r="W118" s="1"/>
      <c r="X118" s="86"/>
      <c r="Y118" s="6"/>
      <c r="Z118" s="86"/>
      <c r="AA118" s="1"/>
      <c r="AC118" s="1"/>
      <c r="AD118" s="18"/>
      <c r="AE118" s="1"/>
      <c r="AF118" s="18"/>
      <c r="AG118" s="1"/>
      <c r="AH118" s="18"/>
    </row>
    <row r="119" spans="1:34" s="51" customFormat="1" ht="39" x14ac:dyDescent="0.3">
      <c r="A119" s="47"/>
      <c r="B119" s="997">
        <v>5</v>
      </c>
      <c r="C119" s="47"/>
      <c r="D119" s="821" t="s">
        <v>690</v>
      </c>
      <c r="E119" s="52"/>
      <c r="F119" s="825"/>
      <c r="G119" s="824"/>
      <c r="H119" s="69"/>
      <c r="I119" s="823"/>
      <c r="J119" s="823">
        <f>AVERAGE(J120:J144,J148:J149,J151*J152)</f>
        <v>1.375</v>
      </c>
      <c r="K119" s="52"/>
      <c r="L119" s="826" t="s">
        <v>128</v>
      </c>
      <c r="M119" s="52"/>
      <c r="N119" s="859" t="s">
        <v>674</v>
      </c>
      <c r="O119" s="53"/>
      <c r="P119" s="470"/>
      <c r="Q119" s="53"/>
      <c r="R119" s="470" t="s">
        <v>697</v>
      </c>
      <c r="S119" s="53"/>
      <c r="T119" s="84"/>
      <c r="U119" s="53"/>
      <c r="V119" s="84"/>
      <c r="W119" s="53"/>
      <c r="X119" s="86"/>
      <c r="Y119" s="6"/>
      <c r="Z119" s="86"/>
      <c r="AA119" s="54"/>
      <c r="AB119" s="84"/>
      <c r="AC119" s="54"/>
      <c r="AD119" s="84"/>
      <c r="AE119" s="54"/>
      <c r="AF119" s="84"/>
      <c r="AG119" s="54"/>
      <c r="AH119" s="84"/>
    </row>
    <row r="120" spans="1:34" ht="59.4" customHeight="1" x14ac:dyDescent="0.3">
      <c r="A120" s="30"/>
      <c r="B120" s="657">
        <v>55</v>
      </c>
      <c r="C120" s="30"/>
      <c r="D120" s="815" t="s">
        <v>780</v>
      </c>
      <c r="E120" s="10"/>
      <c r="F120" s="784" t="s">
        <v>413</v>
      </c>
      <c r="G120" s="796" t="s">
        <v>43</v>
      </c>
      <c r="H120" s="69"/>
      <c r="I120" s="783" t="s">
        <v>457</v>
      </c>
      <c r="J120" s="813">
        <f>IF(I120="N/A / nicht verlässlich",0,IF(I120="geschätzt / unpräzise",1,IF(I120="gemessen / berechnet",2,IF(I120="Datenbank / Modell",3))))</f>
        <v>1</v>
      </c>
      <c r="K120" s="10"/>
      <c r="L120" s="810" t="s">
        <v>128</v>
      </c>
      <c r="M120" s="10"/>
      <c r="N120" s="809" t="s">
        <v>1</v>
      </c>
      <c r="O120" s="1"/>
      <c r="P120" s="350" t="s">
        <v>912</v>
      </c>
      <c r="Q120" s="1"/>
      <c r="R120" s="350" t="s">
        <v>420</v>
      </c>
      <c r="S120" s="1"/>
      <c r="T120" s="390" t="s">
        <v>579</v>
      </c>
      <c r="U120" s="1"/>
      <c r="V120" s="390" t="s">
        <v>692</v>
      </c>
      <c r="W120" s="1"/>
      <c r="X120" s="86" t="s">
        <v>52</v>
      </c>
      <c r="Y120" s="1"/>
      <c r="Z120" s="86"/>
      <c r="AA120" s="1"/>
      <c r="AB120" s="634" t="s">
        <v>868</v>
      </c>
      <c r="AC120" s="1"/>
      <c r="AD120" s="86"/>
      <c r="AE120" s="1"/>
      <c r="AF120" s="86" t="s">
        <v>53</v>
      </c>
      <c r="AG120" s="1"/>
      <c r="AH120" s="86"/>
    </row>
    <row r="121" spans="1:34" ht="30" customHeight="1" x14ac:dyDescent="0.3">
      <c r="A121" s="30"/>
      <c r="B121" s="657">
        <v>56</v>
      </c>
      <c r="C121" s="265"/>
      <c r="D121" s="810" t="s">
        <v>668</v>
      </c>
      <c r="E121" s="10"/>
      <c r="F121" s="786" t="s">
        <v>656</v>
      </c>
      <c r="G121" s="796" t="s">
        <v>43</v>
      </c>
      <c r="H121" s="370"/>
      <c r="I121" s="785" t="s">
        <v>457</v>
      </c>
      <c r="J121" s="816">
        <f>IF(I121="N/A / nicht verlässlich",0,IF(I121="geschätzt / unpräzise",1,IF(I121="gemessen / berechnet",2,IF(I121="Datenbank / Modell",3))))</f>
        <v>1</v>
      </c>
      <c r="K121" s="10"/>
      <c r="L121" s="809" t="s">
        <v>260</v>
      </c>
      <c r="M121" s="10"/>
      <c r="N121" s="809" t="s">
        <v>1</v>
      </c>
      <c r="O121" s="1"/>
      <c r="P121" s="347"/>
      <c r="Q121" s="1"/>
      <c r="R121" s="347" t="s">
        <v>654</v>
      </c>
      <c r="S121" s="1"/>
      <c r="T121" s="390" t="s">
        <v>580</v>
      </c>
      <c r="U121" s="1"/>
      <c r="V121" s="390" t="s">
        <v>693</v>
      </c>
      <c r="W121" s="1"/>
      <c r="X121" s="86" t="s">
        <v>52</v>
      </c>
      <c r="Y121" s="1"/>
      <c r="Z121" s="86"/>
      <c r="AA121" s="1"/>
      <c r="AB121" s="634" t="s">
        <v>868</v>
      </c>
      <c r="AC121" s="1"/>
      <c r="AD121" s="86"/>
      <c r="AE121" s="1"/>
      <c r="AF121" s="86"/>
      <c r="AG121" s="1"/>
      <c r="AH121" s="86"/>
    </row>
    <row r="122" spans="1:34" ht="73.25" customHeight="1" x14ac:dyDescent="0.3">
      <c r="A122" s="30"/>
      <c r="B122" s="271" t="s">
        <v>1082</v>
      </c>
      <c r="C122" s="259"/>
      <c r="D122" s="96" t="s">
        <v>672</v>
      </c>
      <c r="E122" s="258"/>
      <c r="F122" s="792" t="s">
        <v>948</v>
      </c>
      <c r="G122" s="95" t="s">
        <v>65</v>
      </c>
      <c r="H122" s="370"/>
      <c r="I122" s="785" t="s">
        <v>457</v>
      </c>
      <c r="J122" s="369">
        <f>IF(I122="N/A / nicht verlässlich",0,IF(I122="geschätzt / unpräzise",1,IF(I122="gemessen / berechnet",2,IF(I122="Datenbank / Modell",3))))</f>
        <v>1</v>
      </c>
      <c r="K122" s="258"/>
      <c r="L122" s="94" t="s">
        <v>4</v>
      </c>
      <c r="M122" s="258"/>
      <c r="N122" s="94" t="s">
        <v>666</v>
      </c>
      <c r="O122" s="1"/>
      <c r="P122" s="350" t="s">
        <v>954</v>
      </c>
      <c r="Q122" s="1"/>
      <c r="R122" s="350" t="s">
        <v>667</v>
      </c>
      <c r="S122" s="1"/>
      <c r="T122" s="390" t="s">
        <v>529</v>
      </c>
      <c r="U122" s="1"/>
      <c r="V122" s="390"/>
      <c r="W122" s="1"/>
      <c r="X122" s="86" t="s">
        <v>52</v>
      </c>
      <c r="Y122" s="1"/>
      <c r="Z122" s="86"/>
      <c r="AA122" s="1"/>
      <c r="AB122" s="86"/>
      <c r="AC122" s="1"/>
      <c r="AD122" s="86"/>
      <c r="AE122" s="1"/>
      <c r="AF122" s="86"/>
      <c r="AG122" s="1"/>
      <c r="AH122" s="86"/>
    </row>
    <row r="123" spans="1:34" ht="20" customHeight="1" x14ac:dyDescent="0.3">
      <c r="A123" s="30"/>
      <c r="B123" s="657">
        <v>57</v>
      </c>
      <c r="C123" s="265"/>
      <c r="D123" s="809" t="s">
        <v>945</v>
      </c>
      <c r="E123" s="10"/>
      <c r="F123" s="792">
        <v>50</v>
      </c>
      <c r="G123" s="812" t="s">
        <v>782</v>
      </c>
      <c r="H123" s="69"/>
      <c r="I123" s="785" t="s">
        <v>457</v>
      </c>
      <c r="J123" s="815">
        <f>IF(I123="N/A / nicht verlässlich",0,IF(I123="geschätzt / unpräzise",1,IF(I123="gemessen / berechnet",2,IF(I123="Datenbank / Modell",3))))</f>
        <v>1</v>
      </c>
      <c r="K123" s="10"/>
      <c r="L123" s="809" t="s">
        <v>4</v>
      </c>
      <c r="M123" s="10"/>
      <c r="N123" s="809" t="s">
        <v>674</v>
      </c>
      <c r="O123" s="1"/>
      <c r="P123" s="347"/>
      <c r="Q123" s="1"/>
      <c r="R123" s="347" t="s">
        <v>669</v>
      </c>
      <c r="S123" s="1"/>
      <c r="T123" s="390" t="s">
        <v>529</v>
      </c>
      <c r="U123" s="1"/>
      <c r="V123" s="390" t="s">
        <v>693</v>
      </c>
      <c r="W123" s="1"/>
      <c r="X123" s="86" t="s">
        <v>52</v>
      </c>
      <c r="Y123" s="1"/>
      <c r="Z123" s="86"/>
      <c r="AA123" s="1"/>
      <c r="AB123" s="86"/>
      <c r="AC123" s="1"/>
      <c r="AD123" s="86"/>
      <c r="AE123" s="1"/>
      <c r="AF123" s="86"/>
      <c r="AG123" s="1"/>
      <c r="AH123" s="86"/>
    </row>
    <row r="124" spans="1:34" ht="30" customHeight="1" x14ac:dyDescent="0.3">
      <c r="A124" s="30"/>
      <c r="B124" s="657">
        <v>58</v>
      </c>
      <c r="C124" s="265"/>
      <c r="D124" s="809" t="s">
        <v>975</v>
      </c>
      <c r="E124" s="10"/>
      <c r="F124" s="1269" t="s">
        <v>1011</v>
      </c>
      <c r="G124" s="1270" t="s">
        <v>255</v>
      </c>
      <c r="H124" s="69"/>
      <c r="I124" s="785" t="s">
        <v>361</v>
      </c>
      <c r="J124" s="813">
        <f>IF(I124="selbstständig erstellt",0,IF(I124="Daten intern geprüft",1,IF(I124="Daten extern geprüft",2,IF(I124="Daten extern unabhängig geprüft",3))))</f>
        <v>2</v>
      </c>
      <c r="K124" s="10"/>
      <c r="L124" s="809" t="s">
        <v>128</v>
      </c>
      <c r="M124" s="10"/>
      <c r="N124" s="809" t="s">
        <v>674</v>
      </c>
      <c r="O124" s="1"/>
      <c r="P124" s="744" t="s">
        <v>946</v>
      </c>
      <c r="Q124" s="1"/>
      <c r="R124" s="467" t="s">
        <v>671</v>
      </c>
      <c r="S124" s="1"/>
      <c r="T124" s="390" t="s">
        <v>529</v>
      </c>
      <c r="U124" s="1"/>
      <c r="V124" s="86"/>
      <c r="W124" s="1"/>
      <c r="X124" s="86" t="s">
        <v>52</v>
      </c>
      <c r="Y124" s="1"/>
      <c r="Z124" s="86"/>
      <c r="AA124" s="1"/>
      <c r="AB124" s="86"/>
      <c r="AC124" s="1"/>
      <c r="AD124" s="86"/>
      <c r="AE124" s="1"/>
      <c r="AF124" s="86"/>
      <c r="AG124" s="1"/>
      <c r="AH124" s="86"/>
    </row>
    <row r="125" spans="1:34" ht="37.5" x14ac:dyDescent="0.3">
      <c r="A125" s="30"/>
      <c r="B125" s="740">
        <v>59</v>
      </c>
      <c r="C125" s="30"/>
      <c r="D125" s="810" t="s">
        <v>1019</v>
      </c>
      <c r="E125" s="258"/>
      <c r="F125" s="1269" t="s">
        <v>1140</v>
      </c>
      <c r="G125" s="1270" t="s">
        <v>69</v>
      </c>
      <c r="H125" s="370"/>
      <c r="I125" s="785" t="s">
        <v>456</v>
      </c>
      <c r="J125" s="816">
        <f>IF(I125="N/A / nicht verlässlich",0,IF(I125="geschätzt / unpräzise",1,IF(I125="gemessen / berechnet",2,IF(I125="Datenbank / Modell",3))))</f>
        <v>2</v>
      </c>
      <c r="K125" s="258"/>
      <c r="L125" s="810" t="s">
        <v>4</v>
      </c>
      <c r="M125" s="258"/>
      <c r="N125" s="810" t="s">
        <v>1</v>
      </c>
      <c r="O125" s="6"/>
      <c r="P125" s="347"/>
      <c r="Q125" s="6"/>
      <c r="R125" s="347" t="s">
        <v>392</v>
      </c>
      <c r="S125" s="6"/>
      <c r="T125" s="86"/>
      <c r="U125" s="6"/>
      <c r="V125" s="86"/>
      <c r="W125" s="6"/>
      <c r="X125" s="86" t="s">
        <v>67</v>
      </c>
      <c r="Y125" s="6"/>
      <c r="Z125" s="86"/>
      <c r="AA125" s="1"/>
      <c r="AB125" s="86"/>
      <c r="AC125" s="1"/>
      <c r="AD125" s="86"/>
      <c r="AE125" s="1"/>
      <c r="AF125" s="86"/>
      <c r="AG125" s="1"/>
      <c r="AH125" s="86"/>
    </row>
    <row r="126" spans="1:34" ht="30" customHeight="1" x14ac:dyDescent="0.3">
      <c r="A126" s="36"/>
      <c r="B126" s="743" t="s">
        <v>1083</v>
      </c>
      <c r="C126" s="36"/>
      <c r="D126" s="96" t="s">
        <v>42</v>
      </c>
      <c r="E126" s="258"/>
      <c r="F126" s="784" t="s">
        <v>393</v>
      </c>
      <c r="G126" s="796" t="s">
        <v>43</v>
      </c>
      <c r="H126" s="370"/>
      <c r="I126" s="722" t="s">
        <v>171</v>
      </c>
      <c r="J126" s="722" t="s">
        <v>171</v>
      </c>
      <c r="K126" s="258"/>
      <c r="L126" s="94" t="s">
        <v>4</v>
      </c>
      <c r="M126" s="258"/>
      <c r="N126" s="94" t="s">
        <v>8</v>
      </c>
      <c r="O126" s="1"/>
      <c r="P126" s="350"/>
      <c r="Q126" s="1"/>
      <c r="R126" s="350"/>
      <c r="S126" s="1"/>
      <c r="T126" s="390" t="s">
        <v>581</v>
      </c>
      <c r="U126" s="1"/>
      <c r="V126" s="86" t="s">
        <v>44</v>
      </c>
      <c r="W126" s="1"/>
      <c r="X126" s="86" t="s">
        <v>45</v>
      </c>
      <c r="Y126" s="1"/>
      <c r="Z126" s="86"/>
      <c r="AA126" s="1"/>
      <c r="AB126" s="86"/>
      <c r="AC126" s="1"/>
      <c r="AD126" s="86"/>
      <c r="AE126" s="1"/>
      <c r="AF126" s="86"/>
      <c r="AG126" s="1"/>
      <c r="AH126" s="86"/>
    </row>
    <row r="127" spans="1:34" ht="28.25" customHeight="1" x14ac:dyDescent="0.3">
      <c r="A127" s="30"/>
      <c r="B127" s="743" t="s">
        <v>1084</v>
      </c>
      <c r="C127" s="30"/>
      <c r="D127" s="96" t="s">
        <v>237</v>
      </c>
      <c r="E127" s="258"/>
      <c r="F127" s="792">
        <v>50</v>
      </c>
      <c r="G127" s="95" t="s">
        <v>46</v>
      </c>
      <c r="H127" s="370"/>
      <c r="I127" s="722" t="s">
        <v>171</v>
      </c>
      <c r="J127" s="722" t="s">
        <v>171</v>
      </c>
      <c r="K127" s="258"/>
      <c r="L127" s="94" t="s">
        <v>4</v>
      </c>
      <c r="M127" s="258"/>
      <c r="N127" s="94" t="s">
        <v>666</v>
      </c>
      <c r="O127" s="1"/>
      <c r="P127" s="350"/>
      <c r="Q127" s="1"/>
      <c r="R127" s="350"/>
      <c r="S127" s="1"/>
      <c r="T127" s="86"/>
      <c r="U127" s="1"/>
      <c r="V127" s="86" t="s">
        <v>47</v>
      </c>
      <c r="W127" s="1"/>
      <c r="X127" s="86" t="s">
        <v>18</v>
      </c>
      <c r="Y127" s="1"/>
      <c r="Z127" s="86"/>
      <c r="AA127" s="1"/>
      <c r="AB127" s="86"/>
      <c r="AC127" s="1"/>
      <c r="AD127" s="86"/>
      <c r="AE127" s="1"/>
      <c r="AF127" s="86" t="s">
        <v>48</v>
      </c>
      <c r="AG127" s="1"/>
      <c r="AH127" s="86"/>
    </row>
    <row r="128" spans="1:34" ht="20" customHeight="1" x14ac:dyDescent="0.3">
      <c r="A128" s="30"/>
      <c r="B128" s="743" t="s">
        <v>1085</v>
      </c>
      <c r="C128" s="30"/>
      <c r="D128" s="96" t="s">
        <v>217</v>
      </c>
      <c r="E128" s="258"/>
      <c r="F128" s="784" t="s">
        <v>393</v>
      </c>
      <c r="G128" s="796" t="s">
        <v>43</v>
      </c>
      <c r="H128" s="370"/>
      <c r="I128" s="722" t="s">
        <v>171</v>
      </c>
      <c r="J128" s="722" t="s">
        <v>171</v>
      </c>
      <c r="K128" s="258"/>
      <c r="L128" s="94" t="s">
        <v>4</v>
      </c>
      <c r="M128" s="258"/>
      <c r="N128" s="94" t="s">
        <v>8</v>
      </c>
      <c r="O128" s="1"/>
      <c r="P128" s="350"/>
      <c r="Q128" s="1"/>
      <c r="R128" s="350"/>
      <c r="S128" s="1"/>
      <c r="T128" s="1275" t="s">
        <v>583</v>
      </c>
      <c r="U128" s="247"/>
      <c r="V128" s="246" t="s">
        <v>47</v>
      </c>
      <c r="W128" s="247"/>
      <c r="X128" s="246" t="s">
        <v>49</v>
      </c>
      <c r="Y128" s="247"/>
      <c r="Z128" s="246" t="s">
        <v>969</v>
      </c>
      <c r="AA128" s="1"/>
      <c r="AB128" s="86"/>
      <c r="AC128" s="1"/>
      <c r="AD128" s="86"/>
      <c r="AE128" s="1"/>
      <c r="AF128" s="86"/>
      <c r="AG128" s="1"/>
      <c r="AH128" s="86"/>
    </row>
    <row r="129" spans="1:34" ht="20" customHeight="1" x14ac:dyDescent="0.3">
      <c r="A129" s="30"/>
      <c r="B129" s="743" t="s">
        <v>1086</v>
      </c>
      <c r="C129" s="30"/>
      <c r="D129" s="96" t="s">
        <v>218</v>
      </c>
      <c r="E129" s="258"/>
      <c r="F129" s="784" t="s">
        <v>393</v>
      </c>
      <c r="G129" s="796" t="s">
        <v>43</v>
      </c>
      <c r="H129" s="370"/>
      <c r="I129" s="722" t="s">
        <v>171</v>
      </c>
      <c r="J129" s="722" t="s">
        <v>171</v>
      </c>
      <c r="K129" s="258"/>
      <c r="L129" s="94" t="s">
        <v>4</v>
      </c>
      <c r="M129" s="258"/>
      <c r="N129" s="94" t="s">
        <v>8</v>
      </c>
      <c r="O129" s="1"/>
      <c r="P129" s="350"/>
      <c r="Q129" s="1"/>
      <c r="R129" s="350"/>
      <c r="S129" s="1"/>
      <c r="T129" s="1276"/>
      <c r="U129" s="1"/>
      <c r="V129" s="86"/>
      <c r="W129" s="1"/>
      <c r="X129" s="86"/>
      <c r="Y129" s="1"/>
      <c r="Z129" s="86"/>
      <c r="AA129" s="1"/>
      <c r="AB129" s="86"/>
      <c r="AC129" s="1"/>
      <c r="AD129" s="86"/>
      <c r="AE129" s="1"/>
      <c r="AF129" s="86"/>
      <c r="AG129" s="1"/>
      <c r="AH129" s="86"/>
    </row>
    <row r="130" spans="1:34" ht="20" customHeight="1" x14ac:dyDescent="0.3">
      <c r="A130" s="30"/>
      <c r="B130" s="743" t="s">
        <v>1087</v>
      </c>
      <c r="C130" s="30"/>
      <c r="D130" s="96" t="s">
        <v>219</v>
      </c>
      <c r="E130" s="258"/>
      <c r="F130" s="784" t="s">
        <v>393</v>
      </c>
      <c r="G130" s="796" t="s">
        <v>43</v>
      </c>
      <c r="H130" s="370"/>
      <c r="I130" s="722" t="s">
        <v>171</v>
      </c>
      <c r="J130" s="722" t="s">
        <v>171</v>
      </c>
      <c r="K130" s="258"/>
      <c r="L130" s="94" t="s">
        <v>4</v>
      </c>
      <c r="M130" s="258"/>
      <c r="N130" s="94" t="s">
        <v>8</v>
      </c>
      <c r="O130" s="1"/>
      <c r="P130" s="350"/>
      <c r="Q130" s="1"/>
      <c r="R130" s="350"/>
      <c r="S130" s="1"/>
      <c r="T130" s="1276"/>
      <c r="U130" s="1"/>
      <c r="V130" s="86"/>
      <c r="W130" s="1"/>
      <c r="X130" s="86"/>
      <c r="Y130" s="1"/>
      <c r="Z130" s="86"/>
      <c r="AA130" s="1"/>
      <c r="AB130" s="86"/>
      <c r="AC130" s="1"/>
      <c r="AD130" s="86"/>
      <c r="AE130" s="1"/>
      <c r="AF130" s="86"/>
      <c r="AG130" s="1"/>
      <c r="AH130" s="86"/>
    </row>
    <row r="131" spans="1:34" ht="20" customHeight="1" x14ac:dyDescent="0.3">
      <c r="A131" s="30"/>
      <c r="B131" s="743" t="s">
        <v>1088</v>
      </c>
      <c r="C131" s="30"/>
      <c r="D131" s="96" t="s">
        <v>582</v>
      </c>
      <c r="E131" s="258"/>
      <c r="F131" s="784" t="s">
        <v>393</v>
      </c>
      <c r="G131" s="796" t="s">
        <v>43</v>
      </c>
      <c r="H131" s="370"/>
      <c r="I131" s="722" t="s">
        <v>171</v>
      </c>
      <c r="J131" s="722" t="s">
        <v>171</v>
      </c>
      <c r="K131" s="258"/>
      <c r="L131" s="94" t="s">
        <v>4</v>
      </c>
      <c r="M131" s="258"/>
      <c r="N131" s="94" t="s">
        <v>8</v>
      </c>
      <c r="O131" s="1"/>
      <c r="P131" s="350"/>
      <c r="Q131" s="1"/>
      <c r="R131" s="350"/>
      <c r="S131" s="1"/>
      <c r="T131" s="1277"/>
      <c r="U131" s="1"/>
      <c r="V131" s="86"/>
      <c r="W131" s="1"/>
      <c r="X131" s="86"/>
      <c r="Y131" s="1"/>
      <c r="Z131" s="86"/>
      <c r="AA131" s="1"/>
      <c r="AB131" s="86"/>
      <c r="AC131" s="1"/>
      <c r="AD131" s="86"/>
      <c r="AE131" s="1"/>
      <c r="AF131" s="86"/>
      <c r="AG131" s="1"/>
      <c r="AH131" s="86"/>
    </row>
    <row r="132" spans="1:34" s="40" customFormat="1" ht="20" customHeight="1" x14ac:dyDescent="0.3">
      <c r="A132" s="31"/>
      <c r="B132" s="743" t="s">
        <v>1089</v>
      </c>
      <c r="C132" s="31"/>
      <c r="D132" s="96" t="s">
        <v>584</v>
      </c>
      <c r="E132" s="258"/>
      <c r="F132" s="784" t="s">
        <v>393</v>
      </c>
      <c r="G132" s="796" t="s">
        <v>43</v>
      </c>
      <c r="H132" s="370"/>
      <c r="I132" s="722" t="s">
        <v>171</v>
      </c>
      <c r="J132" s="722" t="s">
        <v>171</v>
      </c>
      <c r="K132" s="258"/>
      <c r="L132" s="94" t="s">
        <v>4</v>
      </c>
      <c r="M132" s="258"/>
      <c r="N132" s="94" t="s">
        <v>8</v>
      </c>
      <c r="O132" s="1"/>
      <c r="P132" s="347"/>
      <c r="Q132" s="1"/>
      <c r="R132" s="347" t="s">
        <v>353</v>
      </c>
      <c r="S132" s="1"/>
      <c r="T132" s="86"/>
      <c r="U132" s="1"/>
      <c r="V132" s="86" t="s">
        <v>50</v>
      </c>
      <c r="W132" s="1"/>
      <c r="X132" s="86"/>
      <c r="Y132" s="1"/>
      <c r="Z132" s="86"/>
      <c r="AA132" s="1"/>
      <c r="AB132" s="86"/>
      <c r="AC132" s="1"/>
      <c r="AD132" s="86"/>
      <c r="AE132" s="1"/>
      <c r="AF132" s="86"/>
      <c r="AG132" s="1"/>
      <c r="AH132" s="86"/>
    </row>
    <row r="133" spans="1:34" ht="20" customHeight="1" x14ac:dyDescent="0.3">
      <c r="A133" s="30"/>
      <c r="B133" s="743" t="s">
        <v>1090</v>
      </c>
      <c r="C133" s="30"/>
      <c r="D133" s="96" t="s">
        <v>585</v>
      </c>
      <c r="E133" s="258"/>
      <c r="F133" s="784" t="s">
        <v>393</v>
      </c>
      <c r="G133" s="796" t="s">
        <v>43</v>
      </c>
      <c r="H133" s="370"/>
      <c r="I133" s="722" t="s">
        <v>171</v>
      </c>
      <c r="J133" s="722" t="s">
        <v>171</v>
      </c>
      <c r="K133" s="258"/>
      <c r="L133" s="94" t="s">
        <v>4</v>
      </c>
      <c r="M133" s="258"/>
      <c r="N133" s="94" t="s">
        <v>8</v>
      </c>
      <c r="O133" s="1"/>
      <c r="P133" s="350"/>
      <c r="Q133" s="1"/>
      <c r="R133" s="350"/>
      <c r="S133" s="1"/>
      <c r="T133" s="86"/>
      <c r="U133" s="1"/>
      <c r="V133" s="86"/>
      <c r="W133" s="1"/>
      <c r="X133" s="86" t="s">
        <v>51</v>
      </c>
      <c r="Y133" s="1"/>
      <c r="Z133" s="86"/>
      <c r="AA133" s="1"/>
      <c r="AB133" s="86"/>
      <c r="AC133" s="1"/>
      <c r="AD133" s="86"/>
      <c r="AE133" s="1"/>
      <c r="AF133" s="86"/>
      <c r="AG133" s="1"/>
      <c r="AH133" s="86"/>
    </row>
    <row r="134" spans="1:34" ht="30" customHeight="1" x14ac:dyDescent="0.3">
      <c r="A134" s="30"/>
      <c r="B134" s="657">
        <v>60</v>
      </c>
      <c r="C134" s="265"/>
      <c r="D134" s="810" t="s">
        <v>653</v>
      </c>
      <c r="E134" s="258"/>
      <c r="F134" s="786" t="s">
        <v>658</v>
      </c>
      <c r="G134" s="796" t="s">
        <v>43</v>
      </c>
      <c r="H134" s="370"/>
      <c r="I134" s="785" t="s">
        <v>457</v>
      </c>
      <c r="J134" s="816">
        <f>IF(I134="N/A / nicht verlässlich",0,IF(I134="geschätzt / unpräzise",1,IF(I134="gemessen / berechnet",2,IF(I134="Datenbank / Modell",3))))</f>
        <v>1</v>
      </c>
      <c r="K134" s="258"/>
      <c r="L134" s="810" t="s">
        <v>260</v>
      </c>
      <c r="M134" s="258"/>
      <c r="N134" s="810" t="s">
        <v>1</v>
      </c>
      <c r="O134" s="1"/>
      <c r="P134" s="350" t="s">
        <v>955</v>
      </c>
      <c r="Q134" s="1"/>
      <c r="R134" s="347" t="s">
        <v>654</v>
      </c>
      <c r="S134" s="1"/>
      <c r="T134" s="390" t="s">
        <v>586</v>
      </c>
      <c r="U134" s="1"/>
      <c r="V134" s="390" t="s">
        <v>694</v>
      </c>
      <c r="W134" s="1"/>
      <c r="X134" s="86" t="s">
        <v>52</v>
      </c>
      <c r="Y134" s="1"/>
      <c r="Z134" s="86"/>
      <c r="AA134" s="1"/>
      <c r="AB134" s="634" t="s">
        <v>868</v>
      </c>
      <c r="AC134" s="1"/>
      <c r="AD134" s="86"/>
      <c r="AE134" s="1"/>
      <c r="AF134" s="86"/>
      <c r="AG134" s="1"/>
      <c r="AH134" s="86"/>
    </row>
    <row r="135" spans="1:34" ht="45" customHeight="1" x14ac:dyDescent="0.3">
      <c r="A135" s="30"/>
      <c r="B135" s="271" t="s">
        <v>1091</v>
      </c>
      <c r="C135" s="265"/>
      <c r="D135" s="96" t="s">
        <v>673</v>
      </c>
      <c r="E135" s="258"/>
      <c r="F135" s="792" t="s">
        <v>948</v>
      </c>
      <c r="G135" s="95" t="s">
        <v>782</v>
      </c>
      <c r="H135" s="258"/>
      <c r="I135" s="722" t="s">
        <v>171</v>
      </c>
      <c r="J135" s="722" t="s">
        <v>171</v>
      </c>
      <c r="K135" s="258"/>
      <c r="L135" s="94" t="s">
        <v>437</v>
      </c>
      <c r="M135" s="258"/>
      <c r="N135" s="94" t="s">
        <v>666</v>
      </c>
      <c r="O135" s="1"/>
      <c r="P135" s="350" t="s">
        <v>184</v>
      </c>
      <c r="Q135" s="1"/>
      <c r="R135" s="350" t="s">
        <v>184</v>
      </c>
      <c r="S135" s="1"/>
      <c r="T135" s="390" t="s">
        <v>594</v>
      </c>
      <c r="U135" s="1"/>
      <c r="V135" s="86"/>
      <c r="W135" s="1"/>
      <c r="X135" s="86" t="s">
        <v>52</v>
      </c>
      <c r="Y135" s="1"/>
      <c r="Z135" s="86" t="s">
        <v>520</v>
      </c>
      <c r="AA135" s="1"/>
      <c r="AB135" s="86"/>
      <c r="AC135" s="1"/>
      <c r="AD135" s="86"/>
      <c r="AE135" s="1"/>
      <c r="AF135" s="86"/>
      <c r="AG135" s="1"/>
      <c r="AH135" s="86"/>
    </row>
    <row r="136" spans="1:34" ht="32.4" customHeight="1" x14ac:dyDescent="0.3">
      <c r="A136" s="30"/>
      <c r="B136" s="271" t="s">
        <v>1092</v>
      </c>
      <c r="C136" s="68"/>
      <c r="D136" s="96" t="s">
        <v>259</v>
      </c>
      <c r="E136" s="258"/>
      <c r="F136" s="1288" t="s">
        <v>425</v>
      </c>
      <c r="G136" s="1289"/>
      <c r="H136" s="258"/>
      <c r="I136" s="722" t="s">
        <v>171</v>
      </c>
      <c r="J136" s="722" t="s">
        <v>171</v>
      </c>
      <c r="K136" s="258"/>
      <c r="L136" s="94" t="s">
        <v>437</v>
      </c>
      <c r="M136" s="258"/>
      <c r="N136" s="94" t="s">
        <v>666</v>
      </c>
      <c r="O136" s="1"/>
      <c r="P136" s="346" t="s">
        <v>258</v>
      </c>
      <c r="Q136" s="1"/>
      <c r="R136" s="346" t="s">
        <v>258</v>
      </c>
      <c r="S136" s="1"/>
      <c r="T136" s="390" t="s">
        <v>594</v>
      </c>
      <c r="U136" s="1"/>
      <c r="V136" s="86"/>
      <c r="W136" s="1"/>
      <c r="X136" s="86" t="s">
        <v>52</v>
      </c>
      <c r="Y136" s="1"/>
      <c r="Z136" s="86" t="s">
        <v>520</v>
      </c>
      <c r="AA136" s="1"/>
      <c r="AB136" s="86"/>
      <c r="AC136" s="1"/>
      <c r="AD136" s="86"/>
      <c r="AE136" s="1"/>
      <c r="AF136" s="86"/>
      <c r="AG136" s="1"/>
      <c r="AH136" s="86"/>
    </row>
    <row r="137" spans="1:34" ht="71.400000000000006" customHeight="1" x14ac:dyDescent="0.3">
      <c r="A137" s="30"/>
      <c r="B137" s="271" t="s">
        <v>1093</v>
      </c>
      <c r="C137" s="30"/>
      <c r="D137" s="96" t="s">
        <v>221</v>
      </c>
      <c r="E137" s="258"/>
      <c r="F137" s="784" t="s">
        <v>393</v>
      </c>
      <c r="G137" s="796" t="s">
        <v>43</v>
      </c>
      <c r="H137" s="370"/>
      <c r="I137" s="722" t="s">
        <v>171</v>
      </c>
      <c r="J137" s="722" t="s">
        <v>171</v>
      </c>
      <c r="K137" s="258"/>
      <c r="L137" s="94" t="s">
        <v>437</v>
      </c>
      <c r="M137" s="258"/>
      <c r="N137" s="94" t="s">
        <v>666</v>
      </c>
      <c r="O137" s="1"/>
      <c r="P137" s="350" t="s">
        <v>161</v>
      </c>
      <c r="Q137" s="1"/>
      <c r="R137" s="350" t="s">
        <v>161</v>
      </c>
      <c r="S137" s="1"/>
      <c r="T137" s="390" t="s">
        <v>594</v>
      </c>
      <c r="U137" s="1"/>
      <c r="V137" s="86" t="s">
        <v>54</v>
      </c>
      <c r="W137" s="1"/>
      <c r="X137" s="86" t="s">
        <v>52</v>
      </c>
      <c r="Y137" s="1"/>
      <c r="Z137" s="86"/>
      <c r="AA137" s="1"/>
      <c r="AB137" s="86"/>
      <c r="AC137" s="1"/>
      <c r="AD137" s="86"/>
      <c r="AE137" s="1"/>
      <c r="AF137" s="86" t="s">
        <v>55</v>
      </c>
      <c r="AG137" s="1"/>
      <c r="AH137" s="86"/>
    </row>
    <row r="138" spans="1:34" ht="43.75" customHeight="1" x14ac:dyDescent="0.3">
      <c r="A138" s="30"/>
      <c r="B138" s="271" t="s">
        <v>1094</v>
      </c>
      <c r="C138" s="30"/>
      <c r="D138" s="96" t="s">
        <v>56</v>
      </c>
      <c r="E138" s="258"/>
      <c r="F138" s="784" t="s">
        <v>393</v>
      </c>
      <c r="G138" s="796" t="s">
        <v>43</v>
      </c>
      <c r="H138" s="370"/>
      <c r="I138" s="722" t="s">
        <v>171</v>
      </c>
      <c r="J138" s="722" t="s">
        <v>171</v>
      </c>
      <c r="K138" s="258"/>
      <c r="L138" s="94" t="s">
        <v>437</v>
      </c>
      <c r="M138" s="258"/>
      <c r="N138" s="94" t="s">
        <v>8</v>
      </c>
      <c r="O138" s="1"/>
      <c r="P138" s="350"/>
      <c r="Q138" s="1"/>
      <c r="R138" s="350"/>
      <c r="S138" s="1"/>
      <c r="T138" s="390" t="s">
        <v>587</v>
      </c>
      <c r="U138" s="1"/>
      <c r="V138" s="86" t="s">
        <v>57</v>
      </c>
      <c r="W138" s="1"/>
      <c r="X138" s="86" t="s">
        <v>52</v>
      </c>
      <c r="Y138" s="1"/>
      <c r="Z138" s="86" t="s">
        <v>967</v>
      </c>
      <c r="AA138" s="1"/>
      <c r="AB138" s="86"/>
      <c r="AC138" s="1"/>
      <c r="AD138" s="86"/>
      <c r="AE138" s="1"/>
      <c r="AF138" s="86"/>
      <c r="AG138" s="1"/>
      <c r="AH138" s="86"/>
    </row>
    <row r="139" spans="1:34" ht="30" customHeight="1" x14ac:dyDescent="0.3">
      <c r="A139" s="30"/>
      <c r="B139" s="657">
        <v>61</v>
      </c>
      <c r="C139" s="265"/>
      <c r="D139" s="810" t="s">
        <v>819</v>
      </c>
      <c r="E139" s="258"/>
      <c r="F139" s="792">
        <v>50</v>
      </c>
      <c r="G139" s="95" t="s">
        <v>782</v>
      </c>
      <c r="H139" s="370"/>
      <c r="I139" s="785" t="s">
        <v>457</v>
      </c>
      <c r="J139" s="816">
        <f>IF(I139="N/A / nicht verlässlich",0,IF(I139="geschätzt / unpräzise",1,IF(I139="gemessen / berechnet",2,IF(I139="Datenbank / Modell",3))))</f>
        <v>1</v>
      </c>
      <c r="K139" s="258"/>
      <c r="L139" s="810" t="s">
        <v>4</v>
      </c>
      <c r="M139" s="258"/>
      <c r="N139" s="810" t="s">
        <v>674</v>
      </c>
      <c r="O139" s="1"/>
      <c r="P139" s="350" t="s">
        <v>955</v>
      </c>
      <c r="Q139" s="1"/>
      <c r="R139" s="347" t="s">
        <v>665</v>
      </c>
      <c r="S139" s="1"/>
      <c r="T139" s="390" t="s">
        <v>586</v>
      </c>
      <c r="U139" s="1"/>
      <c r="V139" s="390" t="s">
        <v>695</v>
      </c>
      <c r="W139" s="1"/>
      <c r="X139" s="86" t="s">
        <v>52</v>
      </c>
      <c r="Y139" s="1"/>
      <c r="Z139" s="86"/>
      <c r="AA139" s="1"/>
      <c r="AB139" s="86"/>
      <c r="AC139" s="1"/>
      <c r="AD139" s="86"/>
      <c r="AE139" s="1"/>
      <c r="AF139" s="86"/>
      <c r="AG139" s="1"/>
      <c r="AH139" s="86"/>
    </row>
    <row r="140" spans="1:34" ht="30" customHeight="1" x14ac:dyDescent="0.3">
      <c r="A140" s="30"/>
      <c r="B140" s="657">
        <v>62</v>
      </c>
      <c r="C140" s="265"/>
      <c r="D140" s="810" t="s">
        <v>1012</v>
      </c>
      <c r="E140" s="258"/>
      <c r="F140" s="1288" t="s">
        <v>1011</v>
      </c>
      <c r="G140" s="1289" t="s">
        <v>255</v>
      </c>
      <c r="H140" s="370"/>
      <c r="I140" s="785" t="s">
        <v>361</v>
      </c>
      <c r="J140" s="816">
        <f>IF(I140="selbstständig erstellt",0,IF(I140="Daten intern geprüft",1,IF(I140="Daten extern geprüft",2,IF(I140="Daten extern unabhängig geprüft",3))))</f>
        <v>2</v>
      </c>
      <c r="K140" s="258"/>
      <c r="L140" s="810" t="s">
        <v>128</v>
      </c>
      <c r="M140" s="258"/>
      <c r="N140" s="810" t="s">
        <v>674</v>
      </c>
      <c r="O140" s="1"/>
      <c r="P140" s="744" t="s">
        <v>956</v>
      </c>
      <c r="Q140" s="1"/>
      <c r="R140" s="467" t="s">
        <v>671</v>
      </c>
      <c r="S140" s="1"/>
      <c r="T140" s="390"/>
      <c r="U140" s="1"/>
      <c r="V140" s="246"/>
      <c r="W140" s="1"/>
      <c r="X140" s="86"/>
      <c r="Y140" s="1"/>
      <c r="Z140" s="86"/>
      <c r="AA140" s="1"/>
      <c r="AB140" s="86"/>
      <c r="AC140" s="1"/>
      <c r="AD140" s="86"/>
      <c r="AE140" s="1"/>
      <c r="AF140" s="86"/>
      <c r="AG140" s="1"/>
      <c r="AH140" s="86"/>
    </row>
    <row r="141" spans="1:34" ht="34.75" customHeight="1" x14ac:dyDescent="0.3">
      <c r="A141" s="30"/>
      <c r="B141" s="657">
        <v>63</v>
      </c>
      <c r="C141" s="30"/>
      <c r="D141" s="810" t="s">
        <v>781</v>
      </c>
      <c r="E141" s="10"/>
      <c r="F141" s="792" t="s">
        <v>949</v>
      </c>
      <c r="G141" s="811" t="s">
        <v>333</v>
      </c>
      <c r="H141" s="69"/>
      <c r="I141" s="785" t="s">
        <v>456</v>
      </c>
      <c r="J141" s="816">
        <f t="shared" ref="J141:J151" si="15">IF(I141="N/A / nicht verlässlich",0,IF(I141="geschätzt / unpräzise",1,IF(I141="gemessen / berechnet",2,IF(I141="Datenbank / Modell",3))))</f>
        <v>2</v>
      </c>
      <c r="K141" s="10"/>
      <c r="L141" s="809" t="s">
        <v>128</v>
      </c>
      <c r="M141" s="10"/>
      <c r="N141" s="809" t="s">
        <v>1</v>
      </c>
      <c r="O141" s="1"/>
      <c r="P141" s="350" t="s">
        <v>1013</v>
      </c>
      <c r="Q141" s="1"/>
      <c r="R141" s="345"/>
      <c r="S141" s="1"/>
      <c r="T141" s="390" t="s">
        <v>587</v>
      </c>
      <c r="U141" s="1"/>
      <c r="V141" s="390" t="s">
        <v>58</v>
      </c>
      <c r="W141" s="1"/>
      <c r="X141" s="86"/>
      <c r="Y141" s="1"/>
      <c r="Z141" s="86" t="s">
        <v>963</v>
      </c>
      <c r="AA141" s="1"/>
      <c r="AB141" s="634" t="s">
        <v>868</v>
      </c>
      <c r="AC141" s="1"/>
      <c r="AD141" s="86"/>
      <c r="AE141" s="1"/>
      <c r="AF141" s="86"/>
      <c r="AG141" s="1"/>
      <c r="AH141" s="86"/>
    </row>
    <row r="142" spans="1:34" ht="34.25" customHeight="1" x14ac:dyDescent="0.3">
      <c r="A142" s="34"/>
      <c r="B142" s="658" t="s">
        <v>1095</v>
      </c>
      <c r="C142" s="34"/>
      <c r="D142" s="94" t="s">
        <v>438</v>
      </c>
      <c r="E142" s="258"/>
      <c r="F142" s="1288" t="s">
        <v>950</v>
      </c>
      <c r="G142" s="1289" t="s">
        <v>315</v>
      </c>
      <c r="H142" s="370"/>
      <c r="I142" s="785" t="s">
        <v>457</v>
      </c>
      <c r="J142" s="369">
        <f t="shared" si="15"/>
        <v>1</v>
      </c>
      <c r="K142" s="258"/>
      <c r="L142" s="94" t="s">
        <v>437</v>
      </c>
      <c r="M142" s="258"/>
      <c r="N142" s="94" t="s">
        <v>666</v>
      </c>
      <c r="O142" s="1"/>
      <c r="P142" s="350"/>
      <c r="Q142" s="1"/>
      <c r="R142" s="350"/>
      <c r="S142" s="1"/>
      <c r="T142" s="86" t="s">
        <v>30</v>
      </c>
      <c r="U142" s="1"/>
      <c r="V142" s="86" t="s">
        <v>59</v>
      </c>
      <c r="W142" s="1"/>
      <c r="X142" s="86" t="s">
        <v>52</v>
      </c>
      <c r="Y142" s="1"/>
      <c r="Z142" s="86" t="s">
        <v>964</v>
      </c>
      <c r="AA142" s="1"/>
      <c r="AB142" s="86"/>
      <c r="AC142" s="1"/>
      <c r="AD142" s="86"/>
      <c r="AE142" s="1"/>
      <c r="AF142" s="86" t="s">
        <v>60</v>
      </c>
      <c r="AG142" s="1"/>
      <c r="AH142" s="86"/>
    </row>
    <row r="143" spans="1:34" ht="47.4" customHeight="1" x14ac:dyDescent="0.3">
      <c r="A143" s="30"/>
      <c r="B143" s="271" t="s">
        <v>1096</v>
      </c>
      <c r="C143" s="30"/>
      <c r="D143" s="96" t="s">
        <v>971</v>
      </c>
      <c r="E143" s="258"/>
      <c r="F143" s="784" t="s">
        <v>393</v>
      </c>
      <c r="G143" s="796" t="s">
        <v>43</v>
      </c>
      <c r="H143" s="370"/>
      <c r="I143" s="785" t="s">
        <v>456</v>
      </c>
      <c r="J143" s="369">
        <f t="shared" si="15"/>
        <v>2</v>
      </c>
      <c r="K143" s="258"/>
      <c r="L143" s="94" t="s">
        <v>437</v>
      </c>
      <c r="M143" s="258"/>
      <c r="N143" s="94" t="s">
        <v>666</v>
      </c>
      <c r="O143" s="1"/>
      <c r="P143" s="350"/>
      <c r="Q143" s="1"/>
      <c r="R143" s="350"/>
      <c r="S143" s="1"/>
      <c r="T143" s="390" t="s">
        <v>588</v>
      </c>
      <c r="U143" s="1" t="s">
        <v>61</v>
      </c>
      <c r="V143" s="86" t="s">
        <v>62</v>
      </c>
      <c r="W143" s="1"/>
      <c r="X143" s="86" t="s">
        <v>52</v>
      </c>
      <c r="Y143" s="1"/>
      <c r="Z143" s="86" t="s">
        <v>968</v>
      </c>
      <c r="AA143" s="1"/>
      <c r="AB143" s="86"/>
      <c r="AC143" s="1"/>
      <c r="AD143" s="86"/>
      <c r="AE143" s="1"/>
      <c r="AF143" s="86"/>
      <c r="AG143" s="1"/>
      <c r="AH143" s="86"/>
    </row>
    <row r="144" spans="1:34" ht="20" customHeight="1" x14ac:dyDescent="0.3">
      <c r="A144" s="30"/>
      <c r="B144" s="740">
        <v>64</v>
      </c>
      <c r="C144" s="265"/>
      <c r="D144" s="810" t="s">
        <v>812</v>
      </c>
      <c r="E144" s="258"/>
      <c r="F144" s="784" t="s">
        <v>393</v>
      </c>
      <c r="G144" s="796" t="s">
        <v>43</v>
      </c>
      <c r="H144" s="370"/>
      <c r="I144" s="785" t="s">
        <v>457</v>
      </c>
      <c r="J144" s="816">
        <f t="shared" ref="J144" si="16">IF(I144="N/A / nicht verlässlich",0,IF(I144="geschätzt / unpräzise",1,IF(I144="gemessen / berechnet",2,IF(I144="Datenbank / Modell",3))))</f>
        <v>1</v>
      </c>
      <c r="K144" s="258"/>
      <c r="L144" s="810" t="s">
        <v>4</v>
      </c>
      <c r="M144" s="258"/>
      <c r="N144" s="810" t="s">
        <v>674</v>
      </c>
      <c r="O144" s="247"/>
      <c r="P144" s="347"/>
      <c r="Q144" s="247"/>
      <c r="R144" s="347" t="s">
        <v>712</v>
      </c>
      <c r="S144" s="1"/>
      <c r="T144" s="86"/>
      <c r="U144" s="1"/>
      <c r="V144" s="390" t="s">
        <v>713</v>
      </c>
      <c r="W144" s="1"/>
      <c r="X144" s="386" t="s">
        <v>566</v>
      </c>
      <c r="Y144" s="1"/>
      <c r="Z144" s="86"/>
      <c r="AA144" s="1"/>
      <c r="AB144" s="86"/>
      <c r="AC144" s="1"/>
      <c r="AD144" s="86"/>
      <c r="AE144" s="1"/>
      <c r="AF144" s="86"/>
      <c r="AG144" s="1"/>
      <c r="AH144" s="86"/>
    </row>
    <row r="145" spans="1:34" ht="44.4" customHeight="1" x14ac:dyDescent="0.3">
      <c r="A145" s="30"/>
      <c r="B145" s="1052" t="s">
        <v>1097</v>
      </c>
      <c r="C145" s="1037"/>
      <c r="D145" s="1038" t="s">
        <v>813</v>
      </c>
      <c r="E145" s="391"/>
      <c r="F145" s="1039" t="s">
        <v>332</v>
      </c>
      <c r="G145" s="1040" t="s">
        <v>333</v>
      </c>
      <c r="H145" s="1041"/>
      <c r="I145" s="1042" t="s">
        <v>457</v>
      </c>
      <c r="J145" s="1043">
        <f t="shared" si="15"/>
        <v>1</v>
      </c>
      <c r="K145" s="391"/>
      <c r="L145" s="1038" t="s">
        <v>4</v>
      </c>
      <c r="M145" s="391"/>
      <c r="N145" s="1038" t="s">
        <v>1</v>
      </c>
      <c r="O145" s="247"/>
      <c r="P145" s="1294" t="s">
        <v>1141</v>
      </c>
      <c r="Q145" s="247"/>
      <c r="R145" s="350" t="s">
        <v>450</v>
      </c>
      <c r="S145" s="1"/>
      <c r="T145" s="86"/>
      <c r="U145" s="1"/>
      <c r="V145" s="86"/>
      <c r="W145" s="1"/>
      <c r="X145" s="86"/>
      <c r="Y145" s="1"/>
      <c r="Z145" s="86"/>
      <c r="AA145" s="1"/>
      <c r="AB145" s="634" t="s">
        <v>868</v>
      </c>
      <c r="AC145" s="1"/>
      <c r="AD145" s="86"/>
      <c r="AE145" s="1"/>
      <c r="AF145" s="86"/>
      <c r="AG145" s="1"/>
      <c r="AH145" s="86"/>
    </row>
    <row r="146" spans="1:34" ht="34.75" customHeight="1" x14ac:dyDescent="0.3">
      <c r="A146" s="34"/>
      <c r="B146" s="1053" t="s">
        <v>1098</v>
      </c>
      <c r="C146" s="1054"/>
      <c r="D146" s="1055" t="s">
        <v>439</v>
      </c>
      <c r="E146" s="391"/>
      <c r="F146" s="1295" t="s">
        <v>950</v>
      </c>
      <c r="G146" s="1296" t="s">
        <v>315</v>
      </c>
      <c r="H146" s="1041"/>
      <c r="I146" s="1042" t="s">
        <v>458</v>
      </c>
      <c r="J146" s="1056">
        <f t="shared" si="15"/>
        <v>0</v>
      </c>
      <c r="K146" s="391"/>
      <c r="L146" s="1055" t="s">
        <v>437</v>
      </c>
      <c r="M146" s="391"/>
      <c r="N146" s="1055" t="s">
        <v>666</v>
      </c>
      <c r="O146" s="1"/>
      <c r="P146" s="1294"/>
      <c r="Q146" s="1"/>
      <c r="R146" s="350"/>
      <c r="S146" s="1"/>
      <c r="T146" s="86" t="s">
        <v>30</v>
      </c>
      <c r="U146" s="1"/>
      <c r="V146" s="86"/>
      <c r="W146" s="1"/>
      <c r="X146" s="86" t="s">
        <v>52</v>
      </c>
      <c r="Y146" s="1"/>
      <c r="Z146" s="86" t="s">
        <v>965</v>
      </c>
      <c r="AA146" s="1"/>
      <c r="AB146" s="86"/>
      <c r="AC146" s="1"/>
      <c r="AD146" s="86"/>
      <c r="AE146" s="1"/>
      <c r="AF146" s="86" t="s">
        <v>60</v>
      </c>
      <c r="AG146" s="1"/>
      <c r="AH146" s="86"/>
    </row>
    <row r="147" spans="1:34" ht="37.5" x14ac:dyDescent="0.3">
      <c r="A147" s="30"/>
      <c r="B147" s="1053" t="s">
        <v>1099</v>
      </c>
      <c r="C147" s="1037"/>
      <c r="D147" s="1057" t="s">
        <v>970</v>
      </c>
      <c r="E147" s="391"/>
      <c r="F147" s="1058" t="s">
        <v>393</v>
      </c>
      <c r="G147" s="1059" t="s">
        <v>43</v>
      </c>
      <c r="H147" s="1041"/>
      <c r="I147" s="1042" t="s">
        <v>458</v>
      </c>
      <c r="J147" s="1056">
        <f t="shared" si="15"/>
        <v>0</v>
      </c>
      <c r="K147" s="391"/>
      <c r="L147" s="1055" t="s">
        <v>437</v>
      </c>
      <c r="M147" s="391"/>
      <c r="N147" s="1055" t="s">
        <v>666</v>
      </c>
      <c r="O147" s="1"/>
      <c r="P147" s="1294"/>
      <c r="Q147" s="1"/>
      <c r="R147" s="350"/>
      <c r="S147" s="1"/>
      <c r="T147" s="86"/>
      <c r="U147" s="1" t="s">
        <v>61</v>
      </c>
      <c r="V147" s="86"/>
      <c r="W147" s="1"/>
      <c r="X147" s="86" t="s">
        <v>52</v>
      </c>
      <c r="Y147" s="1"/>
      <c r="Z147" s="86" t="s">
        <v>966</v>
      </c>
      <c r="AA147" s="1"/>
      <c r="AB147" s="86"/>
      <c r="AC147" s="1"/>
      <c r="AD147" s="86"/>
      <c r="AE147" s="1"/>
      <c r="AF147" s="86"/>
      <c r="AG147" s="1"/>
      <c r="AH147" s="86"/>
    </row>
    <row r="148" spans="1:34" ht="25" customHeight="1" x14ac:dyDescent="0.3">
      <c r="A148" s="30"/>
      <c r="B148" s="740">
        <v>66</v>
      </c>
      <c r="C148" s="30"/>
      <c r="D148" s="810" t="s">
        <v>814</v>
      </c>
      <c r="E148" s="258"/>
      <c r="F148" s="800" t="s">
        <v>906</v>
      </c>
      <c r="G148" s="811" t="s">
        <v>821</v>
      </c>
      <c r="H148" s="370"/>
      <c r="I148" s="785" t="s">
        <v>457</v>
      </c>
      <c r="J148" s="816">
        <f t="shared" si="15"/>
        <v>1</v>
      </c>
      <c r="K148" s="258"/>
      <c r="L148" s="810" t="s">
        <v>4</v>
      </c>
      <c r="M148" s="258"/>
      <c r="N148" s="810" t="s">
        <v>1</v>
      </c>
      <c r="O148" s="1"/>
      <c r="P148" s="347"/>
      <c r="Q148" s="1"/>
      <c r="R148" s="347"/>
      <c r="S148" s="1"/>
      <c r="T148" s="86"/>
      <c r="U148" s="1" t="s">
        <v>61</v>
      </c>
      <c r="V148" s="86"/>
      <c r="W148" s="1"/>
      <c r="X148" s="86" t="s">
        <v>52</v>
      </c>
      <c r="Y148" s="1"/>
      <c r="Z148" s="86"/>
      <c r="AA148" s="1"/>
      <c r="AB148" s="86"/>
      <c r="AC148" s="1"/>
      <c r="AD148" s="86"/>
      <c r="AE148" s="1"/>
      <c r="AF148" s="86"/>
      <c r="AG148" s="1"/>
      <c r="AH148" s="86"/>
    </row>
    <row r="149" spans="1:34" ht="31.75" customHeight="1" x14ac:dyDescent="0.3">
      <c r="A149" s="30"/>
      <c r="B149" s="657">
        <v>67</v>
      </c>
      <c r="C149" s="30"/>
      <c r="D149" s="810" t="s">
        <v>1152</v>
      </c>
      <c r="E149" s="258"/>
      <c r="F149" s="799">
        <v>2500000</v>
      </c>
      <c r="G149" s="811" t="s">
        <v>197</v>
      </c>
      <c r="H149" s="370"/>
      <c r="I149" s="785" t="s">
        <v>457</v>
      </c>
      <c r="J149" s="816">
        <f t="shared" si="15"/>
        <v>1</v>
      </c>
      <c r="K149" s="258"/>
      <c r="L149" s="810" t="s">
        <v>4</v>
      </c>
      <c r="M149" s="258"/>
      <c r="N149" s="810" t="s">
        <v>1</v>
      </c>
      <c r="O149" s="1"/>
      <c r="P149" s="350"/>
      <c r="Q149" s="1"/>
      <c r="R149" s="350" t="s">
        <v>451</v>
      </c>
      <c r="S149" s="1"/>
      <c r="T149" s="86"/>
      <c r="U149" s="1" t="s">
        <v>61</v>
      </c>
      <c r="V149" s="86"/>
      <c r="W149" s="1"/>
      <c r="X149" s="86" t="s">
        <v>52</v>
      </c>
      <c r="Y149" s="1"/>
      <c r="Z149" s="86"/>
      <c r="AA149" s="1"/>
      <c r="AB149" s="86"/>
      <c r="AC149" s="1"/>
      <c r="AD149" s="86"/>
      <c r="AE149" s="1"/>
      <c r="AF149" s="86"/>
      <c r="AG149" s="1"/>
      <c r="AH149" s="86"/>
    </row>
    <row r="150" spans="1:34" ht="20" customHeight="1" x14ac:dyDescent="0.3">
      <c r="A150" s="30"/>
      <c r="B150" s="657"/>
      <c r="C150" s="30"/>
      <c r="D150" s="379" t="s">
        <v>927</v>
      </c>
      <c r="E150" s="10"/>
      <c r="F150" s="795" t="s">
        <v>1153</v>
      </c>
      <c r="G150" s="379" t="s">
        <v>330</v>
      </c>
      <c r="H150" s="370"/>
      <c r="I150" s="379" t="s">
        <v>171</v>
      </c>
      <c r="J150" s="379" t="s">
        <v>171</v>
      </c>
      <c r="K150" s="258"/>
      <c r="L150" s="379" t="s">
        <v>4</v>
      </c>
      <c r="M150" s="258"/>
      <c r="N150" s="379" t="s">
        <v>1</v>
      </c>
      <c r="O150" s="1"/>
      <c r="P150" s="350"/>
      <c r="Q150" s="1"/>
      <c r="R150" s="350" t="s">
        <v>451</v>
      </c>
      <c r="S150" s="1"/>
      <c r="T150" s="86"/>
      <c r="U150" s="1" t="s">
        <v>61</v>
      </c>
      <c r="V150" s="86"/>
      <c r="W150" s="1"/>
      <c r="X150" s="86" t="s">
        <v>52</v>
      </c>
      <c r="Y150" s="1"/>
      <c r="Z150" s="86"/>
      <c r="AA150" s="1"/>
      <c r="AB150" s="86"/>
      <c r="AC150" s="1"/>
      <c r="AD150" s="86"/>
      <c r="AE150" s="1"/>
      <c r="AF150" s="86"/>
      <c r="AG150" s="1"/>
      <c r="AH150" s="86"/>
    </row>
    <row r="151" spans="1:34" ht="50" x14ac:dyDescent="0.3">
      <c r="A151" s="30"/>
      <c r="B151" s="657">
        <v>68</v>
      </c>
      <c r="C151" s="30"/>
      <c r="D151" s="810" t="s">
        <v>820</v>
      </c>
      <c r="E151" s="258"/>
      <c r="F151" s="800" t="s">
        <v>906</v>
      </c>
      <c r="G151" s="796" t="s">
        <v>821</v>
      </c>
      <c r="H151" s="370"/>
      <c r="I151" s="785" t="s">
        <v>457</v>
      </c>
      <c r="J151" s="816">
        <f t="shared" si="15"/>
        <v>1</v>
      </c>
      <c r="K151" s="258"/>
      <c r="L151" s="810" t="s">
        <v>4</v>
      </c>
      <c r="M151" s="258"/>
      <c r="N151" s="810" t="s">
        <v>1</v>
      </c>
      <c r="O151" s="1"/>
      <c r="P151" s="744" t="s">
        <v>1014</v>
      </c>
      <c r="Q151" s="1"/>
      <c r="R151" s="347" t="s">
        <v>568</v>
      </c>
      <c r="S151" s="1"/>
      <c r="T151" s="86"/>
      <c r="U151" s="1"/>
      <c r="V151" s="86"/>
      <c r="W151" s="1"/>
      <c r="X151" s="86" t="s">
        <v>52</v>
      </c>
      <c r="Y151" s="1"/>
      <c r="Z151" s="86"/>
      <c r="AA151" s="1"/>
      <c r="AB151" s="86"/>
      <c r="AC151" s="1"/>
      <c r="AD151" s="86"/>
      <c r="AE151" s="1"/>
      <c r="AF151" s="86"/>
      <c r="AG151" s="1"/>
      <c r="AH151" s="86"/>
    </row>
    <row r="152" spans="1:34" ht="30" customHeight="1" x14ac:dyDescent="0.3">
      <c r="A152" s="30"/>
      <c r="B152" s="742"/>
      <c r="C152" s="265"/>
      <c r="D152" s="379" t="s">
        <v>1017</v>
      </c>
      <c r="E152" s="258"/>
      <c r="F152" s="1290"/>
      <c r="G152" s="1291"/>
      <c r="H152" s="370"/>
      <c r="I152" s="785" t="s">
        <v>361</v>
      </c>
      <c r="J152" s="378">
        <f>IF(I152="selbstständig erstellt",0,IF(I152="Daten intern geprüft",1,IF(I152="Daten extern geprüft",2,IF(I152="Daten extern unabhängig geprüft",3))))</f>
        <v>2</v>
      </c>
      <c r="K152" s="258"/>
      <c r="L152" s="379" t="s">
        <v>128</v>
      </c>
      <c r="M152" s="258"/>
      <c r="N152" s="379"/>
      <c r="O152" s="1"/>
      <c r="P152" s="744" t="s">
        <v>1015</v>
      </c>
      <c r="Q152" s="1"/>
      <c r="R152" s="467" t="s">
        <v>670</v>
      </c>
      <c r="S152" s="1"/>
      <c r="T152" s="390"/>
      <c r="U152" s="1"/>
      <c r="V152" s="257"/>
      <c r="W152" s="1"/>
      <c r="X152" s="86" t="s">
        <v>52</v>
      </c>
      <c r="Y152" s="1"/>
      <c r="Z152" s="257"/>
      <c r="AA152" s="1"/>
      <c r="AB152" s="257"/>
      <c r="AC152" s="1"/>
      <c r="AD152" s="257"/>
      <c r="AE152" s="1"/>
      <c r="AF152" s="257"/>
      <c r="AG152" s="1"/>
      <c r="AH152" s="257"/>
    </row>
    <row r="153" spans="1:34" ht="30" customHeight="1" x14ac:dyDescent="0.3">
      <c r="A153" s="30"/>
      <c r="B153" s="657">
        <v>69</v>
      </c>
      <c r="C153" s="30"/>
      <c r="D153" s="810" t="s">
        <v>938</v>
      </c>
      <c r="E153" s="258"/>
      <c r="F153" s="800" t="s">
        <v>906</v>
      </c>
      <c r="G153" s="796" t="s">
        <v>937</v>
      </c>
      <c r="H153" s="370"/>
      <c r="I153" s="1042" t="s">
        <v>457</v>
      </c>
      <c r="J153" s="1043">
        <f t="shared" ref="J153:J154" si="17">IF(I153="N/A / nicht verlässlich",0,IF(I153="geschätzt / unpräzise",1,IF(I153="gemessen / berechnet",2,IF(I153="Datenbank / Modell",3))))</f>
        <v>1</v>
      </c>
      <c r="K153" s="258"/>
      <c r="L153" s="810" t="s">
        <v>4</v>
      </c>
      <c r="M153" s="258"/>
      <c r="N153" s="810" t="s">
        <v>1</v>
      </c>
      <c r="O153" s="1"/>
      <c r="P153" s="1148" t="s">
        <v>1018</v>
      </c>
      <c r="Q153" s="1"/>
      <c r="R153" s="347" t="s">
        <v>568</v>
      </c>
      <c r="S153" s="1"/>
      <c r="T153" s="86"/>
      <c r="U153" s="1"/>
      <c r="V153" s="86"/>
      <c r="W153" s="1"/>
      <c r="X153" s="86" t="s">
        <v>52</v>
      </c>
      <c r="Y153" s="1"/>
      <c r="Z153" s="86"/>
      <c r="AA153" s="1"/>
      <c r="AB153" s="86"/>
      <c r="AC153" s="1"/>
      <c r="AD153" s="86"/>
      <c r="AE153" s="1"/>
      <c r="AF153" s="86"/>
      <c r="AG153" s="1"/>
      <c r="AH153" s="86"/>
    </row>
    <row r="154" spans="1:34" ht="30" customHeight="1" x14ac:dyDescent="0.3">
      <c r="A154" s="30"/>
      <c r="B154" s="657">
        <v>70</v>
      </c>
      <c r="C154" s="30"/>
      <c r="D154" s="810" t="s">
        <v>939</v>
      </c>
      <c r="E154" s="258"/>
      <c r="F154" s="800" t="s">
        <v>906</v>
      </c>
      <c r="G154" s="796" t="s">
        <v>936</v>
      </c>
      <c r="H154" s="370"/>
      <c r="I154" s="1042" t="s">
        <v>457</v>
      </c>
      <c r="J154" s="1043">
        <f t="shared" si="17"/>
        <v>1</v>
      </c>
      <c r="K154" s="258"/>
      <c r="L154" s="810" t="s">
        <v>4</v>
      </c>
      <c r="M154" s="258"/>
      <c r="N154" s="810" t="s">
        <v>1</v>
      </c>
      <c r="O154" s="1"/>
      <c r="P154" s="1148" t="s">
        <v>1018</v>
      </c>
      <c r="Q154" s="1"/>
      <c r="R154" s="347" t="s">
        <v>568</v>
      </c>
      <c r="S154" s="1"/>
      <c r="T154" s="86"/>
      <c r="U154" s="1"/>
      <c r="V154" s="86"/>
      <c r="W154" s="1"/>
      <c r="X154" s="86" t="s">
        <v>52</v>
      </c>
      <c r="Y154" s="1"/>
      <c r="Z154" s="86"/>
      <c r="AA154" s="1"/>
      <c r="AB154" s="86"/>
      <c r="AC154" s="1"/>
      <c r="AD154" s="86"/>
      <c r="AE154" s="1"/>
      <c r="AF154" s="86"/>
      <c r="AG154" s="1"/>
      <c r="AH154" s="86"/>
    </row>
    <row r="155" spans="1:34" ht="13" x14ac:dyDescent="0.3">
      <c r="A155" s="30"/>
      <c r="C155" s="30"/>
      <c r="D155" s="28"/>
      <c r="E155" s="7"/>
      <c r="F155" s="83"/>
      <c r="G155" s="20"/>
      <c r="H155" s="69"/>
      <c r="I155" s="353"/>
      <c r="J155" s="82"/>
      <c r="K155" s="7"/>
      <c r="L155" s="335" t="s">
        <v>128</v>
      </c>
      <c r="M155" s="7"/>
      <c r="N155" s="12"/>
      <c r="O155" s="1"/>
      <c r="P155" s="350"/>
      <c r="Q155" s="1"/>
      <c r="R155" s="350"/>
      <c r="S155" s="1"/>
      <c r="T155" s="2"/>
      <c r="U155" s="1"/>
      <c r="V155" s="2"/>
      <c r="W155" s="1"/>
      <c r="X155" s="2"/>
      <c r="Y155" s="1"/>
      <c r="Z155" s="2"/>
      <c r="AA155" s="1"/>
      <c r="AB155" s="2"/>
      <c r="AC155" s="1"/>
      <c r="AD155" s="2"/>
      <c r="AE155" s="1"/>
      <c r="AF155" s="2"/>
      <c r="AG155" s="1"/>
      <c r="AH155" s="2"/>
    </row>
    <row r="156" spans="1:34" ht="15.5" x14ac:dyDescent="0.3">
      <c r="A156" s="35"/>
      <c r="B156" s="997">
        <v>6</v>
      </c>
      <c r="C156" s="35"/>
      <c r="D156" s="828" t="s">
        <v>139</v>
      </c>
      <c r="E156" s="10"/>
      <c r="F156" s="825"/>
      <c r="G156" s="824"/>
      <c r="H156" s="69"/>
      <c r="I156" s="823"/>
      <c r="J156" s="823"/>
      <c r="K156" s="10"/>
      <c r="L156" s="826" t="s">
        <v>128</v>
      </c>
      <c r="M156" s="10"/>
      <c r="N156" s="859" t="s">
        <v>674</v>
      </c>
      <c r="O156" s="1"/>
      <c r="P156" s="350"/>
      <c r="Q156" s="1"/>
      <c r="R156" s="350"/>
      <c r="S156" s="1"/>
      <c r="T156" s="84"/>
      <c r="U156" s="1"/>
      <c r="V156" s="84"/>
      <c r="W156" s="1"/>
      <c r="X156" s="86"/>
      <c r="Y156" s="1"/>
      <c r="Z156" s="257"/>
      <c r="AA156" s="1"/>
      <c r="AB156" s="84"/>
      <c r="AC156" s="1"/>
      <c r="AD156" s="84"/>
      <c r="AE156" s="1"/>
      <c r="AF156" s="84"/>
      <c r="AG156" s="1"/>
      <c r="AH156" s="84"/>
    </row>
    <row r="157" spans="1:34" ht="100" x14ac:dyDescent="0.3">
      <c r="A157" s="31"/>
      <c r="B157" s="657">
        <v>71</v>
      </c>
      <c r="C157" s="31"/>
      <c r="D157" s="810" t="s">
        <v>838</v>
      </c>
      <c r="E157" s="10"/>
      <c r="F157" s="1269" t="s">
        <v>941</v>
      </c>
      <c r="G157" s="1270" t="s">
        <v>257</v>
      </c>
      <c r="H157" s="69"/>
      <c r="I157" s="810" t="s">
        <v>171</v>
      </c>
      <c r="J157" s="810" t="s">
        <v>171</v>
      </c>
      <c r="K157" s="10"/>
      <c r="L157" s="809" t="s">
        <v>128</v>
      </c>
      <c r="M157" s="10"/>
      <c r="N157" s="809" t="s">
        <v>1</v>
      </c>
      <c r="O157" s="1"/>
      <c r="P157" s="350" t="s">
        <v>940</v>
      </c>
      <c r="Q157" s="1"/>
      <c r="R157" s="350" t="s">
        <v>247</v>
      </c>
      <c r="S157" s="1"/>
      <c r="T157" s="390" t="s">
        <v>589</v>
      </c>
      <c r="U157" s="1"/>
      <c r="V157" s="390" t="s">
        <v>696</v>
      </c>
      <c r="W157" s="1"/>
      <c r="X157" s="246" t="s">
        <v>502</v>
      </c>
      <c r="Y157" s="1"/>
      <c r="Z157" s="86"/>
      <c r="AA157" s="1"/>
      <c r="AB157" s="634" t="s">
        <v>870</v>
      </c>
      <c r="AC157" s="1"/>
      <c r="AD157" s="86"/>
      <c r="AE157" s="1"/>
      <c r="AF157" s="86"/>
      <c r="AG157" s="1"/>
      <c r="AH157" s="86"/>
    </row>
    <row r="158" spans="1:34" ht="31.75" customHeight="1" x14ac:dyDescent="0.3">
      <c r="A158" s="31"/>
      <c r="B158" s="657">
        <v>72</v>
      </c>
      <c r="C158" s="31"/>
      <c r="D158" s="810" t="s">
        <v>815</v>
      </c>
      <c r="E158" s="10"/>
      <c r="F158" s="1269" t="s">
        <v>248</v>
      </c>
      <c r="G158" s="1270" t="s">
        <v>248</v>
      </c>
      <c r="H158" s="69"/>
      <c r="I158" s="810" t="s">
        <v>171</v>
      </c>
      <c r="J158" s="810" t="s">
        <v>171</v>
      </c>
      <c r="K158" s="10"/>
      <c r="L158" s="809" t="s">
        <v>4</v>
      </c>
      <c r="M158" s="10"/>
      <c r="N158" s="809" t="s">
        <v>1</v>
      </c>
      <c r="O158" s="1"/>
      <c r="P158" s="350"/>
      <c r="Q158" s="1"/>
      <c r="R158" s="350"/>
      <c r="S158" s="1"/>
      <c r="T158" s="390" t="s">
        <v>590</v>
      </c>
      <c r="U158" s="1"/>
      <c r="V158" s="86"/>
      <c r="W158" s="1"/>
      <c r="X158" s="246" t="s">
        <v>502</v>
      </c>
      <c r="Y158" s="1"/>
      <c r="Z158" s="86"/>
      <c r="AA158" s="1"/>
      <c r="AB158" s="86"/>
      <c r="AC158" s="1"/>
      <c r="AD158" s="86"/>
      <c r="AE158" s="1"/>
      <c r="AF158" s="86"/>
      <c r="AG158" s="1"/>
      <c r="AH158" s="86"/>
    </row>
    <row r="159" spans="1:34" ht="74.400000000000006" customHeight="1" x14ac:dyDescent="0.3">
      <c r="A159" s="31"/>
      <c r="B159" s="657">
        <v>73</v>
      </c>
      <c r="C159" s="31"/>
      <c r="D159" s="810" t="s">
        <v>816</v>
      </c>
      <c r="E159" s="10"/>
      <c r="F159" s="1269" t="s">
        <v>1157</v>
      </c>
      <c r="G159" s="1270" t="s">
        <v>322</v>
      </c>
      <c r="H159" s="69"/>
      <c r="I159" s="810" t="s">
        <v>171</v>
      </c>
      <c r="J159" s="810" t="s">
        <v>171</v>
      </c>
      <c r="K159" s="10"/>
      <c r="L159" s="809" t="s">
        <v>4</v>
      </c>
      <c r="M159" s="10"/>
      <c r="N159" s="809" t="s">
        <v>1</v>
      </c>
      <c r="O159" s="1"/>
      <c r="P159" s="350" t="s">
        <v>503</v>
      </c>
      <c r="Q159" s="1"/>
      <c r="R159" s="350" t="s">
        <v>503</v>
      </c>
      <c r="S159" s="1"/>
      <c r="T159" s="390" t="s">
        <v>589</v>
      </c>
      <c r="U159" s="1"/>
      <c r="V159" s="86"/>
      <c r="W159" s="1"/>
      <c r="X159" s="86" t="s">
        <v>20</v>
      </c>
      <c r="Y159" s="1"/>
      <c r="Z159" s="86"/>
      <c r="AA159" s="1"/>
      <c r="AB159" s="86"/>
      <c r="AC159" s="1"/>
      <c r="AD159" s="86"/>
      <c r="AE159" s="1"/>
      <c r="AF159" s="86"/>
      <c r="AG159" s="1"/>
      <c r="AH159" s="86"/>
    </row>
    <row r="160" spans="1:34" ht="40.75" customHeight="1" x14ac:dyDescent="0.3">
      <c r="A160" s="31"/>
      <c r="B160" s="857" t="s">
        <v>1100</v>
      </c>
      <c r="C160" s="30"/>
      <c r="D160" s="89" t="s">
        <v>251</v>
      </c>
      <c r="E160" s="10"/>
      <c r="F160" s="787" t="s">
        <v>393</v>
      </c>
      <c r="G160" s="796" t="s">
        <v>409</v>
      </c>
      <c r="H160" s="69"/>
      <c r="I160" s="722" t="s">
        <v>171</v>
      </c>
      <c r="J160" s="722" t="s">
        <v>171</v>
      </c>
      <c r="K160" s="10"/>
      <c r="L160" s="91" t="s">
        <v>4</v>
      </c>
      <c r="M160" s="10" t="s">
        <v>61</v>
      </c>
      <c r="N160" s="91" t="s">
        <v>8</v>
      </c>
      <c r="O160" s="1"/>
      <c r="P160" s="350"/>
      <c r="Q160" s="1"/>
      <c r="R160" s="350"/>
      <c r="S160" s="1"/>
      <c r="T160" s="390" t="s">
        <v>589</v>
      </c>
      <c r="U160" s="1"/>
      <c r="V160" s="86"/>
      <c r="W160" s="1"/>
      <c r="X160" s="86" t="s">
        <v>52</v>
      </c>
      <c r="Y160" s="1"/>
      <c r="Z160" s="86"/>
      <c r="AA160" s="1"/>
      <c r="AB160" s="86"/>
      <c r="AC160" s="1"/>
      <c r="AD160" s="86"/>
      <c r="AE160" s="1"/>
      <c r="AF160" s="86"/>
      <c r="AG160" s="1"/>
      <c r="AH160" s="86"/>
    </row>
    <row r="161" spans="1:34" ht="37.5" x14ac:dyDescent="0.3">
      <c r="A161" s="31"/>
      <c r="B161" s="857" t="s">
        <v>1101</v>
      </c>
      <c r="C161" s="30"/>
      <c r="D161" s="89" t="s">
        <v>252</v>
      </c>
      <c r="E161" s="10"/>
      <c r="F161" s="787" t="s">
        <v>393</v>
      </c>
      <c r="G161" s="796" t="s">
        <v>409</v>
      </c>
      <c r="H161" s="69"/>
      <c r="I161" s="722" t="s">
        <v>171</v>
      </c>
      <c r="J161" s="722" t="s">
        <v>171</v>
      </c>
      <c r="K161" s="10"/>
      <c r="L161" s="91" t="s">
        <v>4</v>
      </c>
      <c r="M161" s="10"/>
      <c r="N161" s="91" t="s">
        <v>8</v>
      </c>
      <c r="O161" s="1"/>
      <c r="P161" s="350" t="s">
        <v>250</v>
      </c>
      <c r="Q161" s="1"/>
      <c r="R161" s="350" t="s">
        <v>250</v>
      </c>
      <c r="S161" s="1"/>
      <c r="T161" s="390" t="s">
        <v>589</v>
      </c>
      <c r="U161" s="1"/>
      <c r="V161" s="86"/>
      <c r="W161" s="1"/>
      <c r="X161" s="86" t="s">
        <v>52</v>
      </c>
      <c r="Y161" s="1"/>
      <c r="Z161" s="86"/>
      <c r="AA161" s="1"/>
      <c r="AB161" s="86"/>
      <c r="AC161" s="1"/>
      <c r="AD161" s="86"/>
      <c r="AE161" s="1"/>
      <c r="AF161" s="86"/>
      <c r="AG161" s="1"/>
      <c r="AH161" s="86"/>
    </row>
    <row r="162" spans="1:34" ht="27" customHeight="1" x14ac:dyDescent="0.3">
      <c r="A162" s="31"/>
      <c r="B162" s="740">
        <v>74</v>
      </c>
      <c r="C162" s="72"/>
      <c r="D162" s="810" t="s">
        <v>1021</v>
      </c>
      <c r="E162" s="10"/>
      <c r="F162" s="787" t="s">
        <v>393</v>
      </c>
      <c r="G162" s="796" t="s">
        <v>409</v>
      </c>
      <c r="H162" s="69"/>
      <c r="I162" s="1149" t="s">
        <v>171</v>
      </c>
      <c r="J162" s="1149" t="s">
        <v>171</v>
      </c>
      <c r="K162" s="10"/>
      <c r="L162" s="809" t="s">
        <v>128</v>
      </c>
      <c r="M162" s="10"/>
      <c r="N162" s="809" t="s">
        <v>1</v>
      </c>
      <c r="O162" s="1"/>
      <c r="P162" s="350" t="s">
        <v>249</v>
      </c>
      <c r="Q162" s="1"/>
      <c r="R162" s="350" t="s">
        <v>249</v>
      </c>
      <c r="S162" s="1"/>
      <c r="T162" s="86"/>
      <c r="U162" s="1"/>
      <c r="V162" s="86"/>
      <c r="W162" s="1"/>
      <c r="X162" s="86"/>
      <c r="Y162" s="1"/>
      <c r="Z162" s="86"/>
      <c r="AA162" s="1"/>
      <c r="AB162" s="86"/>
      <c r="AC162" s="1"/>
      <c r="AD162" s="86"/>
      <c r="AE162" s="1"/>
      <c r="AF162" s="86"/>
      <c r="AG162" s="1"/>
      <c r="AH162" s="86"/>
    </row>
    <row r="163" spans="1:34" ht="24.65" customHeight="1" x14ac:dyDescent="0.3">
      <c r="A163" s="30"/>
      <c r="B163" s="657">
        <v>75</v>
      </c>
      <c r="C163" s="30"/>
      <c r="D163" s="810" t="s">
        <v>793</v>
      </c>
      <c r="E163" s="10"/>
      <c r="F163" s="787" t="s">
        <v>393</v>
      </c>
      <c r="G163" s="796" t="s">
        <v>944</v>
      </c>
      <c r="H163" s="69"/>
      <c r="I163" s="1149" t="s">
        <v>171</v>
      </c>
      <c r="J163" s="1149" t="s">
        <v>171</v>
      </c>
      <c r="K163" s="10"/>
      <c r="L163" s="809" t="s">
        <v>128</v>
      </c>
      <c r="M163" s="10"/>
      <c r="N163" s="809" t="s">
        <v>1</v>
      </c>
      <c r="O163" s="1"/>
      <c r="P163" s="347"/>
      <c r="Q163" s="1"/>
      <c r="R163" s="347" t="s">
        <v>421</v>
      </c>
      <c r="S163" s="1"/>
      <c r="T163" s="86"/>
      <c r="U163" s="1"/>
      <c r="V163" s="86"/>
      <c r="W163" s="1"/>
      <c r="X163" s="86"/>
      <c r="Y163" s="1"/>
      <c r="Z163" s="86"/>
      <c r="AA163" s="1"/>
      <c r="AB163" s="86"/>
      <c r="AC163" s="1"/>
      <c r="AD163" s="86"/>
      <c r="AE163" s="1"/>
      <c r="AF163" s="86"/>
      <c r="AG163" s="1"/>
      <c r="AH163" s="86"/>
    </row>
    <row r="164" spans="1:34" ht="25" x14ac:dyDescent="0.3">
      <c r="A164" s="30"/>
      <c r="B164" s="657">
        <v>76</v>
      </c>
      <c r="C164" s="30"/>
      <c r="D164" s="810" t="s">
        <v>794</v>
      </c>
      <c r="E164" s="1"/>
      <c r="F164" s="793" t="s">
        <v>323</v>
      </c>
      <c r="G164" s="811" t="s">
        <v>334</v>
      </c>
      <c r="H164" s="69"/>
      <c r="I164" s="1149" t="s">
        <v>171</v>
      </c>
      <c r="J164" s="1149" t="s">
        <v>171</v>
      </c>
      <c r="K164" s="1"/>
      <c r="L164" s="809" t="s">
        <v>128</v>
      </c>
      <c r="M164" s="10"/>
      <c r="N164" s="809" t="s">
        <v>1</v>
      </c>
      <c r="O164" s="1"/>
      <c r="P164" s="350" t="s">
        <v>942</v>
      </c>
      <c r="Q164" s="1"/>
      <c r="R164" s="347" t="s">
        <v>422</v>
      </c>
      <c r="S164" s="1"/>
      <c r="T164" s="86"/>
      <c r="U164" s="1"/>
      <c r="V164" s="86"/>
      <c r="W164" s="1"/>
      <c r="X164" s="86"/>
      <c r="Y164" s="1"/>
      <c r="Z164" s="86"/>
      <c r="AA164" s="1"/>
      <c r="AB164" s="86"/>
      <c r="AC164" s="1"/>
      <c r="AD164" s="86"/>
      <c r="AE164" s="1"/>
      <c r="AF164" s="86"/>
      <c r="AG164" s="1"/>
      <c r="AH164" s="86"/>
    </row>
    <row r="165" spans="1:34" x14ac:dyDescent="0.3">
      <c r="A165" s="30"/>
      <c r="B165" s="738"/>
      <c r="C165" s="30"/>
      <c r="E165" s="1"/>
      <c r="F165" s="88"/>
      <c r="K165" s="1"/>
      <c r="M165" s="1"/>
      <c r="O165" s="1"/>
      <c r="P165" s="2"/>
      <c r="Q165" s="1"/>
      <c r="R165" s="2"/>
      <c r="S165" s="1"/>
      <c r="U165" s="1"/>
      <c r="W165" s="1"/>
      <c r="Y165" s="1"/>
      <c r="AA165" s="1"/>
      <c r="AC165" s="1"/>
      <c r="AF165" s="39"/>
      <c r="AG165" s="39"/>
    </row>
    <row r="166" spans="1:34" ht="13" x14ac:dyDescent="0.3">
      <c r="A166" s="30"/>
      <c r="B166" s="738"/>
      <c r="C166" s="30"/>
      <c r="D166" s="44" t="s">
        <v>957</v>
      </c>
      <c r="E166" s="1"/>
      <c r="F166" s="88"/>
      <c r="G166" s="1"/>
      <c r="H166" s="1"/>
      <c r="I166" s="2"/>
      <c r="J166" s="1"/>
      <c r="K166" s="18"/>
      <c r="L166" s="1"/>
      <c r="M166" s="22"/>
      <c r="N166" s="1"/>
      <c r="O166" s="2"/>
      <c r="P166" s="1"/>
      <c r="Q166" s="2"/>
      <c r="R166" s="1"/>
      <c r="S166" s="23"/>
      <c r="T166" s="1"/>
      <c r="U166" s="18"/>
      <c r="V166" s="1"/>
      <c r="W166" s="18"/>
      <c r="X166" s="1"/>
      <c r="Y166" s="11"/>
      <c r="Z166" s="2"/>
      <c r="AA166" s="18"/>
      <c r="AB166" s="1"/>
      <c r="AC166" s="11"/>
      <c r="AE166" s="39"/>
      <c r="AF166" s="39"/>
    </row>
    <row r="167" spans="1:34" x14ac:dyDescent="0.3">
      <c r="A167" s="30"/>
      <c r="C167" s="30"/>
      <c r="E167" s="1"/>
      <c r="F167" s="88"/>
      <c r="K167" s="1"/>
      <c r="M167" s="1"/>
      <c r="O167" s="1"/>
      <c r="P167" s="2"/>
      <c r="Q167" s="1"/>
      <c r="R167" s="2"/>
      <c r="S167" s="1"/>
      <c r="U167" s="1"/>
      <c r="W167" s="1"/>
      <c r="Y167" s="1"/>
      <c r="AA167" s="1"/>
      <c r="AC167" s="1"/>
      <c r="AF167" s="39"/>
      <c r="AG167" s="39"/>
    </row>
    <row r="168" spans="1:34" x14ac:dyDescent="0.3">
      <c r="A168" s="30"/>
      <c r="B168" s="1086" t="s">
        <v>1120</v>
      </c>
      <c r="C168" s="30"/>
      <c r="D168" s="2"/>
      <c r="E168" s="1"/>
      <c r="F168" s="88"/>
      <c r="G168" s="4"/>
      <c r="H168" s="4"/>
      <c r="I168" s="352"/>
      <c r="J168" s="4"/>
      <c r="K168" s="1"/>
      <c r="L168" s="2"/>
      <c r="M168" s="1"/>
      <c r="N168" s="2"/>
      <c r="O168" s="1"/>
      <c r="P168" s="2"/>
      <c r="Q168" s="1"/>
      <c r="R168" s="2"/>
      <c r="S168" s="1"/>
      <c r="T168" s="2"/>
      <c r="U168" s="1"/>
      <c r="V168" s="2"/>
      <c r="W168" s="1"/>
      <c r="X168" s="2"/>
      <c r="Y168" s="1"/>
      <c r="Z168" s="5"/>
      <c r="AA168" s="1"/>
      <c r="AB168" s="2"/>
      <c r="AC168" s="1"/>
      <c r="AD168" s="2"/>
      <c r="AE168" s="3"/>
    </row>
    <row r="169" spans="1:34" ht="45" customHeight="1" x14ac:dyDescent="0.3">
      <c r="A169" s="30"/>
      <c r="B169" s="1292" t="s">
        <v>1156</v>
      </c>
      <c r="C169" s="1293"/>
      <c r="D169" s="1293"/>
      <c r="E169" s="1293"/>
      <c r="F169" s="1293"/>
      <c r="G169" s="1293"/>
      <c r="H169" s="1293"/>
      <c r="I169" s="1293"/>
      <c r="J169" s="1293"/>
      <c r="K169" s="1293"/>
      <c r="L169" s="1293"/>
      <c r="M169" s="1293"/>
      <c r="N169" s="1293"/>
      <c r="O169" s="1293"/>
      <c r="P169" s="1293"/>
      <c r="Q169" s="1"/>
      <c r="R169" s="2"/>
      <c r="S169" s="1"/>
      <c r="T169" s="2"/>
      <c r="U169" s="1"/>
      <c r="V169" s="2"/>
      <c r="W169" s="1"/>
      <c r="X169" s="2"/>
      <c r="Y169" s="1"/>
      <c r="Z169" s="5"/>
      <c r="AA169" s="1"/>
      <c r="AB169" s="2"/>
      <c r="AC169" s="1"/>
      <c r="AD169" s="2"/>
      <c r="AE169" s="3"/>
    </row>
    <row r="170" spans="1:34" x14ac:dyDescent="0.3">
      <c r="A170" s="30"/>
      <c r="B170" s="1086"/>
      <c r="C170" s="30"/>
      <c r="D170" s="2"/>
      <c r="E170" s="1"/>
      <c r="F170" s="88"/>
      <c r="G170" s="4"/>
      <c r="H170" s="4"/>
      <c r="I170" s="352"/>
      <c r="J170" s="4"/>
      <c r="K170" s="1"/>
      <c r="L170" s="2"/>
      <c r="M170" s="1"/>
      <c r="N170" s="2"/>
      <c r="O170" s="1"/>
      <c r="P170" s="2"/>
      <c r="Q170" s="1"/>
      <c r="R170" s="2"/>
      <c r="S170" s="1"/>
      <c r="T170" s="2"/>
      <c r="U170" s="1"/>
      <c r="V170" s="2"/>
      <c r="W170" s="1"/>
      <c r="X170" s="2"/>
      <c r="Y170" s="1"/>
      <c r="Z170" s="5"/>
      <c r="AA170" s="1"/>
      <c r="AB170" s="2"/>
      <c r="AC170" s="1"/>
      <c r="AD170" s="2"/>
      <c r="AE170" s="3"/>
    </row>
    <row r="171" spans="1:34" ht="45" customHeight="1" x14ac:dyDescent="0.3">
      <c r="A171" s="30"/>
      <c r="B171" s="1292"/>
      <c r="C171" s="1293"/>
      <c r="D171" s="1293"/>
      <c r="E171" s="1293"/>
      <c r="F171" s="1293"/>
      <c r="G171" s="1293"/>
      <c r="H171" s="1293"/>
      <c r="I171" s="1293"/>
      <c r="J171" s="1293"/>
      <c r="K171" s="1293"/>
      <c r="L171" s="1293"/>
      <c r="M171" s="1293"/>
      <c r="N171" s="1293"/>
      <c r="O171" s="1293"/>
      <c r="P171" s="1293"/>
      <c r="Q171" s="1"/>
      <c r="R171" s="2"/>
      <c r="S171" s="1"/>
      <c r="T171" s="2"/>
      <c r="U171" s="1"/>
      <c r="V171" s="2"/>
      <c r="W171" s="1"/>
      <c r="X171" s="2"/>
      <c r="Y171" s="1"/>
      <c r="Z171" s="5"/>
      <c r="AA171" s="1"/>
      <c r="AB171" s="2"/>
      <c r="AC171" s="1"/>
      <c r="AD171" s="2"/>
      <c r="AE171" s="3"/>
    </row>
    <row r="172" spans="1:34" x14ac:dyDescent="0.3">
      <c r="D172" s="33"/>
      <c r="E172" s="33"/>
      <c r="G172" s="33"/>
      <c r="H172" s="33"/>
      <c r="I172" s="32"/>
      <c r="J172" s="33"/>
      <c r="K172" s="33"/>
    </row>
    <row r="173" spans="1:34" x14ac:dyDescent="0.3">
      <c r="D173" s="33"/>
      <c r="E173" s="33"/>
      <c r="G173" s="33"/>
      <c r="H173" s="33"/>
      <c r="I173" s="32"/>
      <c r="J173" s="33"/>
      <c r="K173" s="33"/>
    </row>
    <row r="174" spans="1:34" x14ac:dyDescent="0.3">
      <c r="D174" s="33"/>
      <c r="E174" s="33"/>
      <c r="G174" s="33"/>
      <c r="H174" s="10"/>
      <c r="I174" s="32"/>
      <c r="J174" s="33"/>
      <c r="K174" s="33"/>
    </row>
    <row r="175" spans="1:34" x14ac:dyDescent="0.3">
      <c r="D175" s="33"/>
      <c r="E175" s="33"/>
      <c r="G175" s="33"/>
      <c r="H175" s="33"/>
      <c r="I175" s="32"/>
      <c r="J175" s="33"/>
      <c r="K175" s="33"/>
    </row>
    <row r="176" spans="1:34" x14ac:dyDescent="0.3">
      <c r="D176" s="33"/>
      <c r="E176" s="33"/>
      <c r="G176" s="33"/>
      <c r="H176" s="33"/>
      <c r="I176" s="32"/>
      <c r="J176" s="33"/>
      <c r="K176" s="33"/>
    </row>
    <row r="177" spans="4:11" x14ac:dyDescent="0.3">
      <c r="D177" s="33"/>
      <c r="E177" s="33"/>
      <c r="G177" s="33"/>
      <c r="H177" s="33"/>
      <c r="I177" s="32"/>
      <c r="J177" s="33"/>
      <c r="K177" s="33"/>
    </row>
    <row r="178" spans="4:11" x14ac:dyDescent="0.3">
      <c r="D178" s="33"/>
      <c r="E178" s="33"/>
      <c r="G178" s="33"/>
      <c r="H178" s="33"/>
      <c r="I178" s="32"/>
      <c r="J178" s="33"/>
      <c r="K178" s="33"/>
    </row>
    <row r="179" spans="4:11" x14ac:dyDescent="0.3">
      <c r="D179" s="33"/>
      <c r="E179" s="33"/>
      <c r="G179" s="33"/>
      <c r="H179" s="33"/>
      <c r="I179" s="32"/>
      <c r="J179" s="33"/>
      <c r="K179" s="33"/>
    </row>
    <row r="180" spans="4:11" x14ac:dyDescent="0.3">
      <c r="D180" s="33"/>
      <c r="E180" s="33"/>
      <c r="G180" s="33"/>
      <c r="H180" s="33"/>
      <c r="I180" s="32"/>
      <c r="J180" s="33"/>
      <c r="K180" s="33"/>
    </row>
    <row r="181" spans="4:11" x14ac:dyDescent="0.3">
      <c r="D181" s="33"/>
      <c r="E181" s="33"/>
      <c r="G181" s="33"/>
      <c r="H181" s="33"/>
      <c r="I181" s="32"/>
      <c r="J181" s="33"/>
      <c r="K181" s="33"/>
    </row>
    <row r="182" spans="4:11" x14ac:dyDescent="0.3">
      <c r="D182" s="33"/>
      <c r="E182" s="33"/>
      <c r="G182" s="33"/>
      <c r="H182" s="33"/>
      <c r="I182" s="32"/>
      <c r="J182" s="33"/>
      <c r="K182" s="33"/>
    </row>
    <row r="183" spans="4:11" x14ac:dyDescent="0.3">
      <c r="D183" s="33"/>
      <c r="E183" s="33"/>
      <c r="G183" s="33"/>
      <c r="H183" s="33"/>
      <c r="I183" s="32"/>
      <c r="J183" s="33"/>
      <c r="K183" s="33"/>
    </row>
    <row r="184" spans="4:11" x14ac:dyDescent="0.3">
      <c r="D184" s="33"/>
      <c r="E184" s="33"/>
      <c r="G184" s="33"/>
      <c r="H184" s="33"/>
      <c r="I184" s="32"/>
      <c r="J184" s="33"/>
      <c r="K184" s="33"/>
    </row>
    <row r="185" spans="4:11" x14ac:dyDescent="0.3">
      <c r="D185" s="33"/>
      <c r="E185" s="33"/>
      <c r="G185" s="33"/>
      <c r="H185" s="33"/>
      <c r="I185" s="32"/>
      <c r="J185" s="33"/>
      <c r="K185" s="33"/>
    </row>
    <row r="186" spans="4:11" x14ac:dyDescent="0.3">
      <c r="D186" s="33"/>
      <c r="E186" s="33"/>
      <c r="G186" s="33"/>
      <c r="H186" s="33"/>
      <c r="I186" s="32"/>
      <c r="J186" s="33"/>
      <c r="K186" s="33"/>
    </row>
    <row r="187" spans="4:11" x14ac:dyDescent="0.3">
      <c r="D187" s="33"/>
      <c r="E187" s="33"/>
      <c r="G187" s="33"/>
      <c r="H187" s="33"/>
      <c r="I187" s="32"/>
      <c r="J187" s="33"/>
      <c r="K187" s="33"/>
    </row>
    <row r="188" spans="4:11" x14ac:dyDescent="0.3">
      <c r="D188" s="33"/>
      <c r="E188" s="33"/>
      <c r="G188" s="33"/>
      <c r="H188" s="33"/>
      <c r="I188" s="32"/>
      <c r="J188" s="33"/>
      <c r="K188" s="33"/>
    </row>
    <row r="189" spans="4:11" x14ac:dyDescent="0.3">
      <c r="D189" s="33"/>
      <c r="E189" s="33"/>
      <c r="G189" s="33"/>
      <c r="H189" s="33"/>
      <c r="I189" s="32"/>
      <c r="J189" s="33"/>
      <c r="K189" s="33"/>
    </row>
    <row r="190" spans="4:11" x14ac:dyDescent="0.3">
      <c r="D190" s="33"/>
      <c r="E190" s="33"/>
      <c r="G190" s="33"/>
      <c r="H190" s="33"/>
      <c r="I190" s="32"/>
      <c r="J190" s="33"/>
      <c r="K190" s="33"/>
    </row>
    <row r="191" spans="4:11" x14ac:dyDescent="0.3">
      <c r="D191" s="33"/>
      <c r="E191" s="33"/>
      <c r="G191" s="33"/>
      <c r="H191" s="33"/>
      <c r="I191" s="32"/>
      <c r="J191" s="33"/>
      <c r="K191" s="33"/>
    </row>
    <row r="192" spans="4:11" x14ac:dyDescent="0.3">
      <c r="D192" s="33"/>
      <c r="E192" s="33"/>
      <c r="G192" s="33"/>
      <c r="H192" s="33"/>
      <c r="I192" s="32"/>
      <c r="J192" s="33"/>
      <c r="K192" s="33"/>
    </row>
    <row r="193" spans="4:11" x14ac:dyDescent="0.3">
      <c r="D193" s="33"/>
      <c r="E193" s="33"/>
      <c r="G193" s="33"/>
      <c r="H193" s="33"/>
      <c r="I193" s="32"/>
      <c r="J193" s="33"/>
      <c r="K193" s="33"/>
    </row>
    <row r="194" spans="4:11" x14ac:dyDescent="0.3">
      <c r="D194" s="33"/>
      <c r="E194" s="33"/>
      <c r="G194" s="33"/>
      <c r="H194" s="33"/>
      <c r="I194" s="32"/>
      <c r="J194" s="33"/>
      <c r="K194" s="33"/>
    </row>
  </sheetData>
  <sheetProtection algorithmName="SHA-512" hashValue="R96QK1GCPnWpdV4SEr1TvbrUwJOBupdXgp1TK+IKcf208L8QLE7siRtAvE8yZx1sVHu+u1WulsTaQl4MO/6Uzg==" saltValue="XtSjuEoHXjshoJaQvlBHRA==" spinCount="100000" sheet="1" formatCells="0" formatRows="0" insertRows="0" insertHyperlinks="0" deleteRows="0" selectLockedCells="1" sort="0" autoFilter="0" pivotTables="0"/>
  <autoFilter ref="L19:N164" xr:uid="{844ABB6D-04B6-4F61-AECC-E50713A47DA0}"/>
  <mergeCells count="66">
    <mergeCell ref="B169:P169"/>
    <mergeCell ref="B171:P171"/>
    <mergeCell ref="P145:P147"/>
    <mergeCell ref="F159:G159"/>
    <mergeCell ref="F146:G146"/>
    <mergeCell ref="F157:G157"/>
    <mergeCell ref="F158:G158"/>
    <mergeCell ref="F142:G142"/>
    <mergeCell ref="F125:G125"/>
    <mergeCell ref="F140:G140"/>
    <mergeCell ref="F152:G152"/>
    <mergeCell ref="F136:G136"/>
    <mergeCell ref="AG2:AH3"/>
    <mergeCell ref="F43:G43"/>
    <mergeCell ref="V7:V10"/>
    <mergeCell ref="X7:X10"/>
    <mergeCell ref="Z7:Z10"/>
    <mergeCell ref="AB7:AB10"/>
    <mergeCell ref="F27:G27"/>
    <mergeCell ref="F39:G39"/>
    <mergeCell ref="F23:G23"/>
    <mergeCell ref="F13:G13"/>
    <mergeCell ref="F38:G38"/>
    <mergeCell ref="P7:P8"/>
    <mergeCell ref="AH7:AH10"/>
    <mergeCell ref="F7:G8"/>
    <mergeCell ref="AF7:AF10"/>
    <mergeCell ref="T7:T10"/>
    <mergeCell ref="T128:T131"/>
    <mergeCell ref="F24:G24"/>
    <mergeCell ref="F25:G25"/>
    <mergeCell ref="F26:G26"/>
    <mergeCell ref="F36:G36"/>
    <mergeCell ref="F37:G37"/>
    <mergeCell ref="F42:G42"/>
    <mergeCell ref="F124:G124"/>
    <mergeCell ref="F101:G101"/>
    <mergeCell ref="F100:G100"/>
    <mergeCell ref="F76:G76"/>
    <mergeCell ref="F78:G78"/>
    <mergeCell ref="F83:G83"/>
    <mergeCell ref="F106:G106"/>
    <mergeCell ref="P39:P43"/>
    <mergeCell ref="F44:G44"/>
    <mergeCell ref="AB109:AB117"/>
    <mergeCell ref="F99:G99"/>
    <mergeCell ref="F102:G102"/>
    <mergeCell ref="F103:G103"/>
    <mergeCell ref="F52:G52"/>
    <mergeCell ref="F69:G69"/>
    <mergeCell ref="F77:G77"/>
    <mergeCell ref="P87:P88"/>
    <mergeCell ref="P89:P90"/>
    <mergeCell ref="F117:G117"/>
    <mergeCell ref="T3:AE3"/>
    <mergeCell ref="B5:D5"/>
    <mergeCell ref="T2:V2"/>
    <mergeCell ref="F20:G20"/>
    <mergeCell ref="B3:J3"/>
    <mergeCell ref="B13:B17"/>
    <mergeCell ref="B2:L2"/>
    <mergeCell ref="R7:R8"/>
    <mergeCell ref="L7:L8"/>
    <mergeCell ref="N7:N8"/>
    <mergeCell ref="F10:G10"/>
    <mergeCell ref="AD7:AD10"/>
  </mergeCells>
  <phoneticPr fontId="47" type="noConversion"/>
  <conditionalFormatting sqref="I19:J19">
    <cfRule type="iconSet" priority="8">
      <iconSet iconSet="5Quarters">
        <cfvo type="percent" val="0"/>
        <cfvo type="num" val="0.75"/>
        <cfvo type="num" val="1.5"/>
        <cfvo type="num" val="2.25"/>
        <cfvo type="num" val="2.75"/>
      </iconSet>
    </cfRule>
  </conditionalFormatting>
  <conditionalFormatting sqref="I47:J47">
    <cfRule type="iconSet" priority="7">
      <iconSet iconSet="5Quarters">
        <cfvo type="percent" val="0"/>
        <cfvo type="num" val="0.75"/>
        <cfvo type="num" val="1.5"/>
        <cfvo type="num" val="2.25"/>
        <cfvo type="num" val="2.75"/>
      </iconSet>
    </cfRule>
  </conditionalFormatting>
  <conditionalFormatting sqref="I86:J86">
    <cfRule type="iconSet" priority="6">
      <iconSet iconSet="5Quarters">
        <cfvo type="percent" val="0"/>
        <cfvo type="num" val="0.75"/>
        <cfvo type="num" val="1.5"/>
        <cfvo type="num" val="2.25"/>
        <cfvo type="num" val="2.75"/>
      </iconSet>
    </cfRule>
  </conditionalFormatting>
  <conditionalFormatting sqref="I108:J108">
    <cfRule type="iconSet" priority="5">
      <iconSet iconSet="5Quarters">
        <cfvo type="percent" val="0"/>
        <cfvo type="num" val="0.75"/>
        <cfvo type="num" val="1.5"/>
        <cfvo type="num" val="2.25"/>
        <cfvo type="num" val="2.75"/>
      </iconSet>
    </cfRule>
  </conditionalFormatting>
  <conditionalFormatting sqref="I119">
    <cfRule type="iconSet" priority="4">
      <iconSet iconSet="5Quarters">
        <cfvo type="percent" val="0"/>
        <cfvo type="num" val="0.75"/>
        <cfvo type="num" val="1.5"/>
        <cfvo type="num" val="2.25"/>
        <cfvo type="num" val="2.75"/>
      </iconSet>
    </cfRule>
  </conditionalFormatting>
  <conditionalFormatting sqref="I156:J156">
    <cfRule type="iconSet" priority="3">
      <iconSet iconSet="5Quarters">
        <cfvo type="percent" val="0"/>
        <cfvo type="num" val="0.75"/>
        <cfvo type="num" val="1.5"/>
        <cfvo type="num" val="2.25"/>
        <cfvo type="num" val="2.75"/>
      </iconSet>
    </cfRule>
  </conditionalFormatting>
  <conditionalFormatting sqref="J119">
    <cfRule type="iconSet" priority="1">
      <iconSet iconSet="5Quarters">
        <cfvo type="percent" val="0"/>
        <cfvo type="num" val="0.75"/>
        <cfvo type="num" val="1.5"/>
        <cfvo type="num" val="2.25"/>
        <cfvo type="num" val="2.75"/>
      </iconSet>
    </cfRule>
  </conditionalFormatting>
  <pageMargins left="0.7" right="0.7" top="0.78740157499999996" bottom="0.78740157499999996" header="0.3" footer="0.3"/>
  <pageSetup paperSize="8" scale="63" fitToHeight="0" orientation="portrait" r:id="rId1"/>
  <drawing r:id="rId2"/>
  <extLst>
    <ext xmlns:x14="http://schemas.microsoft.com/office/spreadsheetml/2009/9/main" uri="{CCE6A557-97BC-4b89-ADB6-D9C93CAAB3DF}">
      <x14:dataValidations xmlns:xm="http://schemas.microsoft.com/office/excel/2006/main" count="22">
        <x14:dataValidation type="list" allowBlank="1" showInputMessage="1" showErrorMessage="1" xr:uid="{6C6F8367-8891-4E6A-94E0-0D00119B618B}">
          <x14:formula1>
            <xm:f>'A1-Drop-Down'!$D$3:$D$9</xm:f>
          </x14:formula1>
          <xm:sqref>F24</xm:sqref>
        </x14:dataValidation>
        <x14:dataValidation type="list" allowBlank="1" showInputMessage="1" showErrorMessage="1" xr:uid="{B90F2EB8-A758-44F2-A800-5AF08558F663}">
          <x14:formula1>
            <xm:f>'A1-Drop-Down'!$B$3:$B$29</xm:f>
          </x14:formula1>
          <xm:sqref>F23</xm:sqref>
        </x14:dataValidation>
        <x14:dataValidation type="list" allowBlank="1" showInputMessage="1" showErrorMessage="1" xr:uid="{362521B4-29C7-49BA-9A69-49A7FB57412C}">
          <x14:formula1>
            <xm:f>'A1-Drop-Down'!$F$3:$F$16</xm:f>
          </x14:formula1>
          <xm:sqref>F26</xm:sqref>
        </x14:dataValidation>
        <x14:dataValidation type="list" allowBlank="1" showInputMessage="1" showErrorMessage="1" xr:uid="{3060C073-1FB4-4021-8DF7-C3F71AC1A5A8}">
          <x14:formula1>
            <xm:f>'A2-DQI'!$B$23:$B$29</xm:f>
          </x14:formula1>
          <xm:sqref>F36:G36</xm:sqref>
        </x14:dataValidation>
        <x14:dataValidation type="list" allowBlank="1" showInputMessage="1" showErrorMessage="1" xr:uid="{CCC71B8E-ED5B-434D-9BBA-F4EB32C8E5C6}">
          <x14:formula1>
            <xm:f>'A1-Drop-Down'!$J$13:$J$18</xm:f>
          </x14:formula1>
          <xm:sqref>F37:G38</xm:sqref>
        </x14:dataValidation>
        <x14:dataValidation type="list" allowBlank="1" showInputMessage="1" showErrorMessage="1" xr:uid="{6A1DD723-C4DF-4094-BF9A-D37CC7B9B990}">
          <x14:formula1>
            <xm:f>'A2-DQI'!$C$3:$C$7</xm:f>
          </x14:formula1>
          <xm:sqref>J101 J124 J140 J53:J69 J152</xm:sqref>
        </x14:dataValidation>
        <x14:dataValidation type="list" allowBlank="1" showInputMessage="1" showErrorMessage="1" xr:uid="{0823D355-5A9B-4EAA-BFC3-E7625C8A9672}">
          <x14:formula1>
            <xm:f>'A3-Standardauswahl'!$A$1:$A$3</xm:f>
          </x14:formula1>
          <xm:sqref>F63 F61 F68</xm:sqref>
        </x14:dataValidation>
        <x14:dataValidation type="list" allowBlank="1" showInputMessage="1" showErrorMessage="1" xr:uid="{15B1D9AF-61EC-496A-9A9D-6860C1EF3225}">
          <x14:formula1>
            <xm:f>'A3-Standardauswahl'!$C$1:$C$6</xm:f>
          </x14:formula1>
          <xm:sqref>F121 F134</xm:sqref>
        </x14:dataValidation>
        <x14:dataValidation type="list" allowBlank="1" showInputMessage="1" showErrorMessage="1" xr:uid="{FA4C5DC8-6DC2-4F93-A113-82A221059727}">
          <x14:formula1>
            <xm:f>'A3-Standardauswahl'!$G$1:$G$3</xm:f>
          </x14:formula1>
          <xm:sqref>F77:G78 F99:G100 F126 F128:F133 F147 F160:F163 F143:F144 F137:F138 F44:G44</xm:sqref>
        </x14:dataValidation>
        <x14:dataValidation type="list" allowBlank="1" showInputMessage="1" showErrorMessage="1" xr:uid="{9B534933-F5C1-450C-8EB0-E6ACD4A79263}">
          <x14:formula1>
            <xm:f>'A3-Standardauswahl'!$H$1:$H$5</xm:f>
          </x14:formula1>
          <xm:sqref>F111 F116</xm:sqref>
        </x14:dataValidation>
        <x14:dataValidation type="list" allowBlank="1" showInputMessage="1" showErrorMessage="1" xr:uid="{02636EDD-663C-4AF4-978B-848B601D31CF}">
          <x14:formula1>
            <xm:f>'A3-Standardauswahl'!$I$1:$I$7</xm:f>
          </x14:formula1>
          <xm:sqref>F120</xm:sqref>
        </x14:dataValidation>
        <x14:dataValidation type="list" allowBlank="1" showInputMessage="1" showErrorMessage="1" xr:uid="{535682CD-2378-4669-9E14-EDD153EB447A}">
          <x14:formula1>
            <xm:f>'A2-DQI'!$B$16:$B$20</xm:f>
          </x14:formula1>
          <xm:sqref>I101 I124 I140 I53:I69 I152</xm:sqref>
        </x14:dataValidation>
        <x14:dataValidation type="list" allowBlank="1" showInputMessage="1" showErrorMessage="1" xr:uid="{BCDDE82E-2B6C-40B7-A990-FC84591540F7}">
          <x14:formula1>
            <xm:f>'A2-DQI'!$B$3:$B$6</xm:f>
          </x14:formula1>
          <xm:sqref>I28:I33 I48:I52 I36:I43 I102:I104 I109:I116 I139 I125 I153:I154 I70:I84 I95:I98 I120:I123 I134 I87 I141:I149 I151</xm:sqref>
        </x14:dataValidation>
        <x14:dataValidation type="list" allowBlank="1" showInputMessage="1" showErrorMessage="1" xr:uid="{0627D319-A234-4E3A-9C4C-573F0AEA9A13}">
          <x14:formula1>
            <xm:f>'A3-Standardauswahl'!$B$1:$B$4</xm:f>
          </x14:formula1>
          <xm:sqref>F62 F64:F67 F56:F60</xm:sqref>
        </x14:dataValidation>
        <x14:dataValidation type="list" allowBlank="1" showInputMessage="1" showErrorMessage="1" xr:uid="{B96F67C4-E0F8-4304-865B-3A8711308190}">
          <x14:formula1>
            <xm:f>'A1-Drop-Down'!$H$3:$H$9</xm:f>
          </x14:formula1>
          <xm:sqref>F35</xm:sqref>
        </x14:dataValidation>
        <x14:dataValidation type="list" allowBlank="1" showInputMessage="1" showErrorMessage="1" xr:uid="{ACAC20BE-EC80-49AE-B820-744895C6AE3A}">
          <x14:formula1>
            <xm:f>'A1-Drop-Down'!$F$20:$F$33</xm:f>
          </x14:formula1>
          <xm:sqref>F27:G27</xm:sqref>
        </x14:dataValidation>
        <x14:dataValidation type="list" allowBlank="1" showInputMessage="1" showErrorMessage="1" xr:uid="{6CB1D66A-99D3-4558-9C37-B753D5BB8176}">
          <x14:formula1>
            <xm:f>'A1-Drop-Down'!$N$18:$N$20</xm:f>
          </x14:formula1>
          <xm:sqref>F101:G101</xm:sqref>
        </x14:dataValidation>
        <x14:dataValidation type="list" allowBlank="1" showInputMessage="1" showErrorMessage="1" xr:uid="{E747CDEB-7DC3-4CF2-831D-97126B44A63B}">
          <x14:formula1>
            <xm:f>'A1-Drop-Down'!$L$3:$L$8</xm:f>
          </x14:formula1>
          <xm:sqref>G53</xm:sqref>
        </x14:dataValidation>
        <x14:dataValidation type="list" allowBlank="1" showInputMessage="1" showErrorMessage="1" xr:uid="{5ABB7FE1-4D4F-435D-9FEA-E987F771B404}">
          <x14:formula1>
            <xm:f>'A1-Drop-Down'!$L$10:$L$21</xm:f>
          </x14:formula1>
          <xm:sqref>F53</xm:sqref>
        </x14:dataValidation>
        <x14:dataValidation type="list" allowBlank="1" showInputMessage="1" showErrorMessage="1" xr:uid="{6FB16023-FA7F-44FD-ADD5-99D3E8F0DBED}">
          <x14:formula1>
            <xm:f>'A1-Drop-Down'!$N$3:$N$14</xm:f>
          </x14:formula1>
          <xm:sqref>F82</xm:sqref>
        </x14:dataValidation>
        <x14:dataValidation type="list" allowBlank="1" showInputMessage="1" showErrorMessage="1" xr:uid="{22C0022B-6D27-418B-8115-5475F4168EAD}">
          <x14:formula1>
            <xm:f>'A1-Drop-Down'!$L$25:$L$28</xm:f>
          </x14:formula1>
          <xm:sqref>F69:G69</xm:sqref>
        </x14:dataValidation>
        <x14:dataValidation type="list" allowBlank="1" showInputMessage="1" showErrorMessage="1" xr:uid="{41691ABA-5F64-46B7-A6FA-893589BF0A12}">
          <x14:formula1>
            <xm:f>'A1-Drop-Down'!$D$13:$D$27</xm:f>
          </x14:formula1>
          <xm:sqref>F25:G25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25612-9E1D-4514-AF67-64381325FFF1}">
  <dimension ref="A1:T210"/>
  <sheetViews>
    <sheetView view="pageLayout" zoomScale="25" zoomScaleNormal="100" zoomScalePageLayoutView="25" workbookViewId="0">
      <selection activeCell="J53" sqref="J53"/>
    </sheetView>
  </sheetViews>
  <sheetFormatPr baseColWidth="10" defaultColWidth="10.6640625" defaultRowHeight="14" x14ac:dyDescent="0.3"/>
  <cols>
    <col min="1" max="1" width="2.4140625" customWidth="1"/>
    <col min="2" max="2" width="3.1640625" style="26" customWidth="1"/>
    <col min="3" max="3" width="7.58203125" style="56" customWidth="1"/>
    <col min="4" max="4" width="8.4140625" style="56" customWidth="1"/>
    <col min="5" max="5" width="2.5" style="56" customWidth="1"/>
    <col min="6" max="6" width="4.4140625" style="56" customWidth="1"/>
    <col min="7" max="7" width="13.4140625" customWidth="1"/>
    <col min="8" max="8" width="2.9140625" customWidth="1"/>
    <col min="9" max="9" width="10.1640625" style="24" customWidth="1"/>
    <col min="10" max="10" width="10.4140625" style="24" customWidth="1"/>
    <col min="11" max="11" width="2.08203125" style="24" customWidth="1"/>
    <col min="12" max="12" width="4.1640625" style="24" customWidth="1"/>
    <col min="13" max="13" width="4" style="24" customWidth="1"/>
    <col min="14" max="14" width="6.6640625" style="24" customWidth="1"/>
    <col min="15" max="15" width="3.6640625" customWidth="1"/>
  </cols>
  <sheetData>
    <row r="1" spans="1:15" ht="42.5" customHeight="1" thickBot="1" x14ac:dyDescent="0.35">
      <c r="A1" s="1328"/>
      <c r="B1" s="1329"/>
      <c r="C1" s="1330"/>
      <c r="D1" s="2030" t="s">
        <v>173</v>
      </c>
      <c r="E1" s="2030"/>
      <c r="F1" s="2030"/>
      <c r="G1" s="2030"/>
      <c r="H1" s="2030"/>
      <c r="I1" s="2030"/>
      <c r="J1" s="2030"/>
      <c r="K1" s="2030"/>
      <c r="L1" s="2030"/>
      <c r="M1" s="2030"/>
      <c r="N1" s="396" t="s">
        <v>449</v>
      </c>
      <c r="O1" s="517"/>
    </row>
    <row r="2" spans="1:15" ht="14" customHeight="1" x14ac:dyDescent="0.3">
      <c r="A2" s="2090" t="s">
        <v>261</v>
      </c>
      <c r="B2" s="2034" t="s">
        <v>106</v>
      </c>
      <c r="C2" s="2035"/>
      <c r="D2" s="2036" t="str">
        <f>'0-Eingabewerte'!F13</f>
        <v>Projektbezeichnung</v>
      </c>
      <c r="E2" s="2036"/>
      <c r="F2" s="2036"/>
      <c r="G2" s="2036"/>
      <c r="H2" s="2036"/>
      <c r="I2" s="2036"/>
      <c r="J2" s="423"/>
      <c r="K2" s="481"/>
      <c r="L2" s="2037" t="str">
        <f>'0-Eingabewerte'!D15</f>
        <v>PASS-ID</v>
      </c>
      <c r="M2" s="2037"/>
      <c r="N2" s="413" t="str">
        <f>'0-Eingabewerte'!F15</f>
        <v>GUID</v>
      </c>
      <c r="O2" s="2039" t="s">
        <v>442</v>
      </c>
    </row>
    <row r="3" spans="1:15" ht="14.25" customHeight="1" x14ac:dyDescent="0.3">
      <c r="A3" s="2091"/>
      <c r="B3" s="2041" t="s">
        <v>129</v>
      </c>
      <c r="C3" s="2042"/>
      <c r="D3" s="2043" t="str">
        <f>'0-Eingabewerte'!F14</f>
        <v>Erstausstellung / Name / Kontaktdaten</v>
      </c>
      <c r="E3" s="2043"/>
      <c r="F3" s="2043"/>
      <c r="G3" s="2043"/>
      <c r="H3" s="2043"/>
      <c r="I3" s="2043"/>
      <c r="J3" s="414"/>
      <c r="K3" s="482"/>
      <c r="L3" s="2044" t="str">
        <f>'0-Eingabewerte'!D16</f>
        <v>VERSION</v>
      </c>
      <c r="M3" s="2044"/>
      <c r="N3" s="415" t="str">
        <f>'0-Eingabewerte'!F16</f>
        <v>-001</v>
      </c>
      <c r="O3" s="2040"/>
    </row>
    <row r="4" spans="1:15" s="25" customFormat="1" ht="28.25" customHeight="1" x14ac:dyDescent="0.3">
      <c r="A4" s="2091"/>
      <c r="B4" s="62"/>
      <c r="C4" s="2045" t="str">
        <f>'0-Eingabewerte'!D108</f>
        <v>Flexibilität und Anpassungsfähigkeit der Gebäudestruktur</v>
      </c>
      <c r="D4" s="2045"/>
      <c r="E4" s="2045"/>
      <c r="F4" s="2045"/>
      <c r="G4" s="2045"/>
      <c r="H4" s="2045"/>
      <c r="I4" s="2045"/>
      <c r="J4" s="2045"/>
      <c r="K4" s="2045"/>
      <c r="L4" s="2045"/>
      <c r="M4" s="2045"/>
      <c r="N4" s="77"/>
      <c r="O4" s="363">
        <f>'0-Eingabewerte'!J108</f>
        <v>2.375</v>
      </c>
    </row>
    <row r="5" spans="1:15" ht="14.15" customHeight="1" x14ac:dyDescent="0.3">
      <c r="A5" s="2091"/>
      <c r="B5" s="70">
        <f>'0-Eingabewerte'!B109</f>
        <v>46</v>
      </c>
      <c r="C5" s="74" t="str">
        <f>'0-Eingabewerte'!D109</f>
        <v>Mehrfachnutzung Flächen*</v>
      </c>
      <c r="D5" s="74"/>
      <c r="E5" s="75"/>
      <c r="F5" s="475">
        <f>'0-Eingabewerte'!F109</f>
        <v>50</v>
      </c>
      <c r="G5" s="360" t="str">
        <f>'0-Eingabewerte'!G109</f>
        <v>[%-Anteil MF-G2/BGF]</v>
      </c>
      <c r="H5" s="308">
        <f>'0-Eingabewerte'!B112</f>
        <v>49</v>
      </c>
      <c r="I5" s="74" t="str">
        <f>'0-Eingabewerte'!D112</f>
        <v>Flächennutzungsgrad*</v>
      </c>
      <c r="J5" s="74"/>
      <c r="K5" s="439">
        <f>'0-Eingabewerte'!F112</f>
        <v>50</v>
      </c>
      <c r="L5" s="2092" t="str">
        <f>'0-Eingabewerte'!G112</f>
        <v>[%-Anteil MF-G/NRF]</v>
      </c>
      <c r="M5" s="2092"/>
      <c r="N5" s="2092"/>
      <c r="O5" s="2092"/>
    </row>
    <row r="6" spans="1:15" ht="14.15" customHeight="1" x14ac:dyDescent="0.3">
      <c r="A6" s="2091"/>
      <c r="B6" s="70">
        <f>'0-Eingabewerte'!B110</f>
        <v>47</v>
      </c>
      <c r="C6" s="74" t="str">
        <f>'0-Eingabewerte'!D110</f>
        <v>Umnutzungsfähigkeit*</v>
      </c>
      <c r="D6" s="74"/>
      <c r="E6" s="75"/>
      <c r="F6" s="475">
        <f>'0-Eingabewerte'!F110</f>
        <v>50</v>
      </c>
      <c r="G6" s="360" t="str">
        <f>'0-Eingabewerte'!G110</f>
        <v>[%-Anteil der NRF]</v>
      </c>
      <c r="H6" s="58">
        <f>'0-Eingabewerte'!B115</f>
        <v>52</v>
      </c>
      <c r="I6" s="74" t="str">
        <f>'0-Eingabewerte'!D115</f>
        <v>Flächenbedarf je Nutzeinheit*</v>
      </c>
      <c r="J6" s="74"/>
      <c r="K6" s="412">
        <f>'0-Eingabewerte'!F115</f>
        <v>25</v>
      </c>
      <c r="L6" s="412"/>
      <c r="M6" s="358"/>
      <c r="N6" s="2093" t="str">
        <f>'0-Eingabewerte'!G115</f>
        <v>[m²/NE]</v>
      </c>
      <c r="O6" s="2093"/>
    </row>
    <row r="7" spans="1:15" ht="14.15" customHeight="1" x14ac:dyDescent="0.3">
      <c r="A7" s="2091"/>
      <c r="B7" s="59">
        <f>'0-Eingabewerte'!B111</f>
        <v>48</v>
      </c>
      <c r="C7" s="74" t="str">
        <f>'0-Eingabewerte'!D111</f>
        <v xml:space="preserve">Flächenteilung umsetzbar* </v>
      </c>
      <c r="D7" s="74"/>
      <c r="E7" s="74"/>
      <c r="F7" s="2094" t="str">
        <f>'0-Eingabewerte'!F111</f>
        <v>Teilweise, Konzept vorhanden</v>
      </c>
      <c r="G7" s="2095"/>
      <c r="H7" s="58">
        <f>'0-Eingabewerte'!B116</f>
        <v>53</v>
      </c>
      <c r="I7" s="74" t="str">
        <f>'0-Eingabewerte'!D116</f>
        <v>Erweiterbarkeit der Gebäudestruktur*</v>
      </c>
      <c r="J7" s="74"/>
      <c r="K7" s="2096" t="str">
        <f>'0-Eingabewerte'!F116</f>
        <v>Teilweise, Konzept vorhanden</v>
      </c>
      <c r="L7" s="2096"/>
      <c r="M7" s="2096"/>
      <c r="N7" s="2096"/>
      <c r="O7" s="2096"/>
    </row>
    <row r="8" spans="1:15" ht="14.15" customHeight="1" x14ac:dyDescent="0.3">
      <c r="A8" s="2091"/>
      <c r="B8" s="559"/>
      <c r="C8" s="74"/>
      <c r="D8" s="74"/>
      <c r="E8" s="74"/>
      <c r="F8" s="459"/>
      <c r="G8" s="459"/>
      <c r="H8" s="547"/>
      <c r="I8" s="74"/>
      <c r="J8" s="74"/>
      <c r="K8" s="476"/>
      <c r="L8" s="476"/>
      <c r="M8" s="476"/>
      <c r="N8" s="476"/>
      <c r="O8" s="476"/>
    </row>
    <row r="9" spans="1:15" ht="14.15" customHeight="1" x14ac:dyDescent="0.3">
      <c r="A9" s="2091"/>
      <c r="B9" s="559"/>
      <c r="C9" s="74"/>
      <c r="D9" s="74"/>
      <c r="E9" s="74"/>
      <c r="F9" s="459"/>
      <c r="G9" s="459"/>
      <c r="H9" s="547"/>
      <c r="I9" s="74"/>
      <c r="J9" s="74"/>
      <c r="K9" s="476"/>
      <c r="L9" s="476"/>
      <c r="M9" s="476"/>
      <c r="N9" s="476"/>
      <c r="O9" s="476"/>
    </row>
    <row r="10" spans="1:15" ht="14.15" customHeight="1" x14ac:dyDescent="0.3">
      <c r="A10" s="2091"/>
      <c r="B10" s="559"/>
      <c r="C10" s="74"/>
      <c r="D10" s="74"/>
      <c r="E10" s="74"/>
      <c r="F10" s="459"/>
      <c r="G10" s="459"/>
      <c r="H10" s="547"/>
      <c r="I10" s="74"/>
      <c r="J10" s="74"/>
      <c r="K10" s="476"/>
      <c r="L10" s="476"/>
      <c r="M10" s="476"/>
      <c r="N10" s="476"/>
      <c r="O10" s="476"/>
    </row>
    <row r="11" spans="1:15" ht="28.25" customHeight="1" x14ac:dyDescent="0.3">
      <c r="A11" s="2106" t="s">
        <v>144</v>
      </c>
      <c r="B11" s="62"/>
      <c r="C11" s="2045" t="str">
        <f>'0-Eingabewerte'!D119</f>
        <v xml:space="preserve">Demontagefähigkeit, Materialverwertungspotenzial und Zirkularitätsbewertung </v>
      </c>
      <c r="D11" s="2045"/>
      <c r="E11" s="2045"/>
      <c r="F11" s="2045"/>
      <c r="G11" s="2045"/>
      <c r="H11" s="2045"/>
      <c r="I11" s="2045"/>
      <c r="J11" s="2045"/>
      <c r="K11" s="2045"/>
      <c r="L11" s="2045"/>
      <c r="M11" s="2045"/>
      <c r="N11" s="77"/>
      <c r="O11" s="363">
        <f>'0-Eingabewerte'!J119</f>
        <v>1.375</v>
      </c>
    </row>
    <row r="12" spans="1:15" ht="28.25" customHeight="1" x14ac:dyDescent="0.3">
      <c r="A12" s="2106"/>
      <c r="B12" s="58">
        <f>'0-Eingabewerte'!B120</f>
        <v>55</v>
      </c>
      <c r="C12" s="2009" t="str">
        <f>'0-Eingabewerte'!D120</f>
        <v>Umbau-, Demontage-, Trennbarkeitskonzept</v>
      </c>
      <c r="D12" s="2010"/>
      <c r="E12" s="2010"/>
      <c r="F12" s="2010"/>
      <c r="G12" s="2010"/>
      <c r="H12" s="2107" t="str">
        <f>'0-Eingabewerte'!F120</f>
        <v>Konzept (Konstruktion, Innenausbau, Hülle) liegt vor, verifiziert</v>
      </c>
      <c r="I12" s="2107"/>
      <c r="J12" s="2107"/>
      <c r="K12" s="2107"/>
      <c r="L12" s="2107"/>
      <c r="M12" s="2107"/>
      <c r="N12" s="2107"/>
      <c r="O12" s="2107"/>
    </row>
    <row r="13" spans="1:15" ht="15" customHeight="1" x14ac:dyDescent="0.3">
      <c r="A13" s="2106"/>
      <c r="B13" s="547"/>
      <c r="C13" s="252"/>
      <c r="D13" s="252"/>
      <c r="E13" s="451"/>
      <c r="F13" s="451"/>
      <c r="G13" s="451"/>
      <c r="H13" s="560"/>
      <c r="I13" s="560"/>
      <c r="J13" s="560"/>
      <c r="K13" s="560"/>
      <c r="L13" s="560"/>
      <c r="M13" s="560"/>
      <c r="N13" s="560"/>
      <c r="O13" s="560"/>
    </row>
    <row r="14" spans="1:15" s="25" customFormat="1" ht="14.15" customHeight="1" x14ac:dyDescent="0.3">
      <c r="A14" s="2106"/>
      <c r="B14" s="2108" t="e">
        <f>'0-Eingabewerte'!#REF!</f>
        <v>#REF!</v>
      </c>
      <c r="C14" s="435" t="str">
        <f>'0-Eingabewerte'!D121</f>
        <v xml:space="preserve">Demontagefähigkeit
</v>
      </c>
      <c r="D14" s="74"/>
      <c r="E14" s="1438" t="s">
        <v>708</v>
      </c>
      <c r="F14" s="1438"/>
      <c r="G14" s="1438"/>
      <c r="H14" s="2108">
        <f>'0-Eingabewerte'!B141</f>
        <v>63</v>
      </c>
      <c r="I14" s="1588" t="str">
        <f>'0-Eingabewerte'!D141</f>
        <v>Kreislauffähigkeit - Nachnutzungswege</v>
      </c>
      <c r="J14" s="1588"/>
      <c r="K14" s="1588"/>
      <c r="L14" s="1588"/>
      <c r="M14" s="1588"/>
      <c r="N14" s="1588"/>
      <c r="O14" s="1588"/>
    </row>
    <row r="15" spans="1:15" ht="14.15" customHeight="1" x14ac:dyDescent="0.3">
      <c r="A15" s="2106"/>
      <c r="B15" s="2109"/>
      <c r="C15" s="2111" t="s">
        <v>734</v>
      </c>
      <c r="D15" s="2073"/>
      <c r="E15" s="2073"/>
      <c r="F15" s="2073"/>
      <c r="G15" s="2073"/>
      <c r="H15" s="2109"/>
      <c r="I15" s="2069"/>
      <c r="J15" s="2069"/>
      <c r="K15" s="2069"/>
      <c r="L15" s="2069"/>
      <c r="M15" s="2069"/>
      <c r="N15" s="2069"/>
      <c r="O15" s="2069"/>
    </row>
    <row r="16" spans="1:15" ht="14.15" customHeight="1" x14ac:dyDescent="0.3">
      <c r="A16" s="2106"/>
      <c r="B16" s="2109"/>
      <c r="C16" s="1590" t="str">
        <f>'0-Eingabewerte'!D124</f>
        <v>Verfahren zur Ermittlung der Demontagefähigkeit</v>
      </c>
      <c r="D16" s="1446"/>
      <c r="E16" s="2104" t="str">
        <f>'0-Eingabewerte'!F124</f>
        <v>(Verfahren, ggfs. Beschreibung)</v>
      </c>
      <c r="F16" s="2104"/>
      <c r="G16" s="2104"/>
      <c r="H16" s="2109"/>
      <c r="I16" s="1375"/>
      <c r="J16" s="1376"/>
      <c r="K16" s="1376"/>
      <c r="L16" s="1376"/>
      <c r="M16" s="1376"/>
      <c r="N16" s="1376"/>
      <c r="O16" s="1376"/>
    </row>
    <row r="17" spans="1:20" ht="14.15" customHeight="1" x14ac:dyDescent="0.3">
      <c r="A17" s="2106"/>
      <c r="B17" s="2109"/>
      <c r="C17" s="433"/>
      <c r="D17" s="75"/>
      <c r="E17" s="434"/>
      <c r="F17" s="434"/>
      <c r="G17" s="434"/>
      <c r="H17" s="2109"/>
      <c r="I17" s="405"/>
      <c r="J17" s="406"/>
      <c r="K17" s="406"/>
      <c r="L17" s="406"/>
      <c r="M17" s="406"/>
      <c r="N17" s="406"/>
      <c r="O17" s="406"/>
    </row>
    <row r="18" spans="1:20" ht="7.65" customHeight="1" x14ac:dyDescent="0.3">
      <c r="A18" s="2106"/>
      <c r="B18" s="2109"/>
      <c r="C18" s="321" t="str">
        <f>'0-Quoten'!C67</f>
        <v>optimiert</v>
      </c>
      <c r="D18" s="321"/>
      <c r="E18" s="530">
        <f>'0-Quoten'!E67</f>
        <v>5</v>
      </c>
      <c r="F18" s="1396">
        <f>'0-Quoten'!$E$73</f>
        <v>30</v>
      </c>
      <c r="G18" s="327"/>
      <c r="H18" s="2109"/>
      <c r="I18" s="325" t="str">
        <f>'0-Quoten'!C77</f>
        <v>Wiederverwendung (Vorbereitung)</v>
      </c>
      <c r="J18" s="365"/>
      <c r="K18" s="530">
        <f>'0-Quoten'!E77</f>
        <v>5</v>
      </c>
      <c r="L18" s="1396">
        <f>'0-Quoten'!E84</f>
        <v>46</v>
      </c>
      <c r="M18" s="252"/>
      <c r="N18" s="252"/>
      <c r="O18" s="252"/>
    </row>
    <row r="19" spans="1:20" ht="7.65" customHeight="1" x14ac:dyDescent="0.3">
      <c r="A19" s="2106"/>
      <c r="B19" s="2109"/>
      <c r="C19" s="321" t="str">
        <f>'0-Quoten'!C68</f>
        <v>verbessert</v>
      </c>
      <c r="D19" s="321"/>
      <c r="E19" s="522">
        <f>'0-Quoten'!E68</f>
        <v>25</v>
      </c>
      <c r="F19" s="1396"/>
      <c r="G19" s="320"/>
      <c r="H19" s="2109"/>
      <c r="I19" s="325" t="str">
        <f>'0-Quoten'!C78</f>
        <v>Werkstoffl. Qualitative Wiederverwertung</v>
      </c>
      <c r="J19" s="365"/>
      <c r="K19" s="522">
        <f>'0-Quoten'!E78</f>
        <v>15</v>
      </c>
      <c r="L19" s="1396"/>
      <c r="M19" s="65"/>
      <c r="N19" s="65"/>
      <c r="O19" s="65"/>
    </row>
    <row r="20" spans="1:20" ht="7.65" customHeight="1" x14ac:dyDescent="0.3">
      <c r="A20" s="2106"/>
      <c r="B20" s="2109"/>
      <c r="C20" s="321" t="str">
        <f>'0-Quoten'!C69</f>
        <v>Standard</v>
      </c>
      <c r="D20" s="321"/>
      <c r="E20" s="523">
        <f>'0-Quoten'!E69</f>
        <v>15</v>
      </c>
      <c r="F20" s="2149">
        <f>SUM(E20:E23)</f>
        <v>70</v>
      </c>
      <c r="G20" s="81"/>
      <c r="H20" s="2109"/>
      <c r="I20" s="325" t="str">
        <f>'0-Quoten'!C79</f>
        <v>Stoffliche Weiterverwertung</v>
      </c>
      <c r="J20" s="365"/>
      <c r="K20" s="523">
        <f>'0-Quoten'!E79</f>
        <v>26</v>
      </c>
      <c r="L20" s="543"/>
      <c r="M20" s="65"/>
      <c r="N20" s="65"/>
      <c r="O20" s="65"/>
    </row>
    <row r="21" spans="1:20" ht="7.65" customHeight="1" x14ac:dyDescent="0.3">
      <c r="A21" s="2106"/>
      <c r="B21" s="2109"/>
      <c r="C21" s="321" t="str">
        <f>'0-Quoten'!C70</f>
        <v>eingeschränkt</v>
      </c>
      <c r="D21" s="321"/>
      <c r="E21" s="524">
        <f>'0-Quoten'!E70</f>
        <v>15</v>
      </c>
      <c r="F21" s="2149"/>
      <c r="G21" s="81"/>
      <c r="H21" s="2109"/>
      <c r="I21" s="325" t="str">
        <f>'0-Quoten'!C80</f>
        <v>Thermische Verwertung</v>
      </c>
      <c r="J21" s="365"/>
      <c r="K21" s="524">
        <f>'0-Quoten'!E80</f>
        <v>10</v>
      </c>
      <c r="L21" s="1402">
        <f>SUM(K21:K24)</f>
        <v>62</v>
      </c>
      <c r="M21" s="65"/>
      <c r="N21" s="65"/>
      <c r="O21" s="65"/>
      <c r="P21" s="1590"/>
      <c r="Q21" s="1446"/>
      <c r="R21" s="2104"/>
      <c r="S21" s="2104"/>
      <c r="T21" s="2104"/>
    </row>
    <row r="22" spans="1:20" ht="7.65" customHeight="1" x14ac:dyDescent="0.3">
      <c r="A22" s="2106"/>
      <c r="B22" s="2109"/>
      <c r="C22" s="321" t="str">
        <f>'0-Quoten'!C71</f>
        <v>problematisch</v>
      </c>
      <c r="D22" s="321"/>
      <c r="E22" s="529">
        <f>'0-Quoten'!E71</f>
        <v>30</v>
      </c>
      <c r="F22" s="2149"/>
      <c r="G22" s="81"/>
      <c r="H22" s="2109"/>
      <c r="I22" s="325" t="str">
        <f>'0-Quoten'!C81</f>
        <v>Verfüllung</v>
      </c>
      <c r="J22" s="365"/>
      <c r="K22" s="525">
        <f>'0-Quoten'!E81</f>
        <v>14</v>
      </c>
      <c r="L22" s="1402"/>
      <c r="M22" s="65"/>
      <c r="N22" s="65"/>
      <c r="O22" s="65"/>
    </row>
    <row r="23" spans="1:20" ht="7.65" customHeight="1" x14ac:dyDescent="0.3">
      <c r="A23" s="2106"/>
      <c r="B23" s="2109"/>
      <c r="C23" s="321" t="str">
        <f>'0-Quoten'!C72</f>
        <v>nicht bewertbar</v>
      </c>
      <c r="D23" s="321"/>
      <c r="E23" s="535">
        <f>'0-Quoten'!E72</f>
        <v>10</v>
      </c>
      <c r="F23" s="2149"/>
      <c r="G23" s="327"/>
      <c r="H23" s="2109"/>
      <c r="I23" s="325" t="str">
        <f>'0-Quoten'!C82</f>
        <v>Deponierung</v>
      </c>
      <c r="J23" s="365"/>
      <c r="K23" s="535">
        <f>'0-Quoten'!E82</f>
        <v>16</v>
      </c>
      <c r="L23" s="1402"/>
      <c r="M23" s="65"/>
      <c r="N23" s="65"/>
      <c r="O23" s="65"/>
    </row>
    <row r="24" spans="1:20" ht="7.65" customHeight="1" x14ac:dyDescent="0.3">
      <c r="A24" s="2106"/>
      <c r="B24" s="2109"/>
      <c r="C24" s="2112"/>
      <c r="D24" s="2113"/>
      <c r="E24" s="2113"/>
      <c r="F24" s="330"/>
      <c r="G24" s="329"/>
      <c r="H24" s="2109"/>
      <c r="I24" s="325" t="str">
        <f>'0-Quoten'!C83</f>
        <v>Entsorgung als gefährlicher Abfall</v>
      </c>
      <c r="J24" s="365"/>
      <c r="K24" s="529">
        <f>'0-Quoten'!E83</f>
        <v>22</v>
      </c>
      <c r="L24" s="1402"/>
      <c r="M24" s="65"/>
      <c r="N24" s="65"/>
      <c r="O24" s="65"/>
      <c r="P24" s="1582"/>
      <c r="Q24" s="1583"/>
      <c r="R24" s="410"/>
      <c r="S24" s="411"/>
      <c r="T24" s="428"/>
    </row>
    <row r="25" spans="1:20" ht="7.65" customHeight="1" x14ac:dyDescent="0.3">
      <c r="A25" s="2106"/>
      <c r="B25" s="307"/>
      <c r="C25" s="462"/>
      <c r="D25" s="463"/>
      <c r="E25" s="463"/>
      <c r="F25" s="330"/>
      <c r="G25" s="329"/>
      <c r="H25" s="2109"/>
      <c r="I25" s="325"/>
      <c r="J25" s="365"/>
      <c r="K25" s="548"/>
      <c r="L25" s="544"/>
      <c r="M25" s="65"/>
      <c r="N25" s="65"/>
      <c r="O25" s="65"/>
      <c r="P25" s="435"/>
      <c r="Q25" s="435"/>
      <c r="R25" s="410"/>
      <c r="S25" s="411"/>
      <c r="T25" s="428"/>
    </row>
    <row r="26" spans="1:20" ht="7.65" customHeight="1" x14ac:dyDescent="0.3">
      <c r="A26" s="2106"/>
      <c r="B26" s="307"/>
      <c r="C26" s="462"/>
      <c r="D26" s="463"/>
      <c r="E26" s="463"/>
      <c r="F26" s="330"/>
      <c r="G26" s="329"/>
      <c r="H26" s="2109"/>
      <c r="I26" s="325"/>
      <c r="J26" s="365"/>
      <c r="K26" s="548"/>
      <c r="L26" s="544"/>
      <c r="M26" s="65"/>
      <c r="N26" s="65"/>
      <c r="O26" s="65"/>
      <c r="P26" s="435"/>
      <c r="Q26" s="435"/>
      <c r="R26" s="410"/>
      <c r="S26" s="411"/>
      <c r="T26" s="428"/>
    </row>
    <row r="27" spans="1:20" ht="7.65" customHeight="1" x14ac:dyDescent="0.3">
      <c r="A27" s="2106"/>
      <c r="B27" s="307"/>
      <c r="C27" s="462"/>
      <c r="D27" s="463"/>
      <c r="E27" s="463"/>
      <c r="F27" s="330"/>
      <c r="G27" s="329"/>
      <c r="H27" s="2109"/>
      <c r="I27" s="325"/>
      <c r="J27" s="365"/>
      <c r="K27" s="548"/>
      <c r="L27" s="544"/>
      <c r="M27" s="65"/>
      <c r="N27" s="65"/>
      <c r="O27" s="65"/>
      <c r="P27" s="435"/>
      <c r="Q27" s="435"/>
      <c r="R27" s="410"/>
      <c r="S27" s="411"/>
      <c r="T27" s="428"/>
    </row>
    <row r="28" spans="1:20" ht="7.65" customHeight="1" x14ac:dyDescent="0.3">
      <c r="A28" s="2106"/>
      <c r="B28" s="307"/>
      <c r="C28" s="462"/>
      <c r="D28" s="463"/>
      <c r="E28" s="463"/>
      <c r="F28" s="330"/>
      <c r="G28" s="329"/>
      <c r="H28" s="2109"/>
      <c r="I28" s="325"/>
      <c r="J28" s="365"/>
      <c r="K28" s="548"/>
      <c r="L28" s="544"/>
      <c r="M28" s="65"/>
      <c r="N28" s="65"/>
      <c r="O28" s="65"/>
      <c r="P28" s="435"/>
      <c r="Q28" s="435"/>
      <c r="R28" s="410"/>
      <c r="S28" s="411"/>
      <c r="T28" s="428"/>
    </row>
    <row r="29" spans="1:20" ht="9.65" customHeight="1" x14ac:dyDescent="0.3">
      <c r="A29" s="2106"/>
      <c r="B29" s="2114">
        <f>'0-Eingabewerte'!B134</f>
        <v>60</v>
      </c>
      <c r="C29" s="1582" t="str">
        <f>'0-Eingabewerte'!D134</f>
        <v xml:space="preserve">Werkstoffliche Trennbarkeit
</v>
      </c>
      <c r="D29" s="1583"/>
      <c r="E29" s="2116" t="str">
        <f>'0-Eingabewerte'!F134</f>
        <v>ermittelbar: überwiegend gut</v>
      </c>
      <c r="F29" s="2116"/>
      <c r="G29" s="2116"/>
      <c r="H29" s="2110"/>
      <c r="I29" s="325"/>
      <c r="J29" s="325"/>
      <c r="K29" s="325"/>
      <c r="L29" s="365"/>
      <c r="M29" s="65"/>
      <c r="N29" s="65"/>
      <c r="O29" s="65"/>
    </row>
    <row r="30" spans="1:20" ht="9.65" customHeight="1" x14ac:dyDescent="0.3">
      <c r="A30" s="2106"/>
      <c r="B30" s="2114"/>
      <c r="C30" s="449"/>
      <c r="D30" s="435"/>
      <c r="E30" s="439"/>
      <c r="F30" s="439"/>
      <c r="G30" s="439"/>
      <c r="H30" s="307"/>
      <c r="I30" s="365"/>
      <c r="J30" s="365"/>
      <c r="K30" s="365"/>
      <c r="L30" s="365"/>
      <c r="M30" s="65"/>
      <c r="N30" s="65"/>
      <c r="O30" s="65"/>
    </row>
    <row r="31" spans="1:20" ht="11.25" customHeight="1" x14ac:dyDescent="0.3">
      <c r="A31" s="2106"/>
      <c r="B31" s="2114"/>
      <c r="C31" s="2068" t="str">
        <f>'0-Eingabewerte'!D139</f>
        <v>Trennbare Masse*:</v>
      </c>
      <c r="D31" s="2069"/>
      <c r="E31" s="442">
        <f>'0-Eingabewerte'!F139</f>
        <v>50</v>
      </c>
      <c r="F31" s="441"/>
      <c r="G31" s="428" t="s">
        <v>709</v>
      </c>
      <c r="H31" s="2117">
        <f>'0-Eingabewerte'!B149</f>
        <v>67</v>
      </c>
      <c r="I31" s="1541" t="str">
        <f>'0-Eingabewerte'!D149</f>
        <v>Monetärer Restwert der Materialität*</v>
      </c>
      <c r="J31" s="1541"/>
      <c r="K31" s="2118">
        <f>'0-Eingabewerte'!F149</f>
        <v>2500000</v>
      </c>
      <c r="L31" s="2118"/>
      <c r="M31" s="2118"/>
      <c r="N31" s="2118"/>
      <c r="O31" s="1450" t="str">
        <f>'0-Eingabewerte'!G149</f>
        <v>[€]</v>
      </c>
    </row>
    <row r="32" spans="1:20" ht="11.25" customHeight="1" x14ac:dyDescent="0.3">
      <c r="A32" s="2106"/>
      <c r="B32" s="2115"/>
      <c r="C32" s="298" t="str">
        <f>'0-Eingabewerte'!D140</f>
        <v>Verfahren zur Ermittlung der werkstofflichen Trennbarkeit</v>
      </c>
      <c r="D32" s="440"/>
      <c r="E32" s="2104" t="str">
        <f>'0-Eingabewerte'!F140</f>
        <v>(Verfahren, ggfs. Beschreibung)</v>
      </c>
      <c r="F32" s="2104"/>
      <c r="G32" s="2104"/>
      <c r="H32" s="2117"/>
      <c r="I32" s="1541"/>
      <c r="J32" s="1541"/>
      <c r="K32" s="2118"/>
      <c r="L32" s="2118"/>
      <c r="M32" s="2118"/>
      <c r="N32" s="2118"/>
      <c r="O32" s="1450"/>
    </row>
    <row r="33" spans="1:17" ht="11.25" customHeight="1" x14ac:dyDescent="0.3">
      <c r="A33" s="2106"/>
      <c r="B33" s="519"/>
      <c r="C33" s="298"/>
      <c r="D33" s="440"/>
      <c r="E33" s="434"/>
      <c r="F33" s="434"/>
      <c r="G33" s="434"/>
      <c r="H33" s="466"/>
      <c r="I33" s="452"/>
      <c r="J33" s="452"/>
      <c r="K33" s="318"/>
      <c r="L33" s="318"/>
      <c r="M33" s="318"/>
      <c r="N33" s="318"/>
      <c r="O33" s="464"/>
    </row>
    <row r="34" spans="1:17" ht="11.25" customHeight="1" x14ac:dyDescent="0.3">
      <c r="A34" s="2106"/>
      <c r="B34" s="519"/>
      <c r="C34" s="298"/>
      <c r="D34" s="440"/>
      <c r="E34" s="434"/>
      <c r="F34" s="434"/>
      <c r="G34" s="434"/>
      <c r="H34" s="466"/>
      <c r="I34" s="452"/>
      <c r="J34" s="452"/>
      <c r="K34" s="318"/>
      <c r="L34" s="318"/>
      <c r="M34" s="318"/>
      <c r="N34" s="318"/>
      <c r="O34" s="464"/>
    </row>
    <row r="35" spans="1:17" ht="11.25" customHeight="1" x14ac:dyDescent="0.3">
      <c r="A35" s="2106"/>
      <c r="B35" s="519"/>
      <c r="C35" s="298"/>
      <c r="D35" s="440"/>
      <c r="E35" s="434"/>
      <c r="F35" s="434"/>
      <c r="G35" s="434"/>
      <c r="H35" s="466"/>
      <c r="I35" s="452"/>
      <c r="J35" s="452"/>
      <c r="K35" s="318"/>
      <c r="L35" s="318"/>
      <c r="M35" s="318"/>
      <c r="N35" s="318"/>
      <c r="O35" s="464"/>
    </row>
    <row r="36" spans="1:17" ht="11.25" customHeight="1" x14ac:dyDescent="0.3">
      <c r="A36" s="2106"/>
      <c r="B36" s="519"/>
      <c r="C36" s="298"/>
      <c r="D36" s="440"/>
      <c r="E36" s="434"/>
      <c r="F36" s="434"/>
      <c r="G36" s="434"/>
      <c r="H36" s="466"/>
      <c r="I36" s="452"/>
      <c r="J36" s="452"/>
      <c r="K36" s="318"/>
      <c r="L36" s="318"/>
      <c r="M36" s="318"/>
      <c r="N36" s="318"/>
      <c r="O36" s="464"/>
    </row>
    <row r="37" spans="1:17" ht="11.25" customHeight="1" x14ac:dyDescent="0.3">
      <c r="A37" s="2106"/>
      <c r="B37" s="519"/>
      <c r="C37" s="298"/>
      <c r="D37" s="440"/>
      <c r="E37" s="434"/>
      <c r="F37" s="434"/>
      <c r="G37" s="434"/>
      <c r="H37" s="466"/>
      <c r="I37" s="452"/>
      <c r="J37" s="452"/>
      <c r="K37" s="318"/>
      <c r="L37" s="318"/>
      <c r="M37" s="318"/>
      <c r="N37" s="318"/>
      <c r="O37" s="464"/>
    </row>
    <row r="38" spans="1:17" ht="11.25" customHeight="1" x14ac:dyDescent="0.3">
      <c r="A38" s="2106"/>
      <c r="B38" s="519"/>
      <c r="C38" s="298"/>
      <c r="D38" s="440"/>
      <c r="E38" s="434"/>
      <c r="F38" s="434"/>
      <c r="G38" s="434"/>
      <c r="H38" s="466"/>
      <c r="I38" s="452"/>
      <c r="J38" s="452"/>
      <c r="K38" s="318"/>
      <c r="L38" s="318"/>
      <c r="M38" s="318"/>
      <c r="N38" s="318"/>
      <c r="O38" s="464"/>
    </row>
    <row r="39" spans="1:17" ht="11.25" customHeight="1" x14ac:dyDescent="0.3">
      <c r="A39" s="2106"/>
      <c r="B39" s="519"/>
      <c r="C39" s="298"/>
      <c r="D39" s="440"/>
      <c r="E39" s="434"/>
      <c r="F39" s="434"/>
      <c r="G39" s="434"/>
      <c r="H39" s="466"/>
      <c r="I39" s="452"/>
      <c r="J39" s="452"/>
      <c r="K39" s="318"/>
      <c r="L39" s="318"/>
      <c r="M39" s="318"/>
      <c r="N39" s="318"/>
      <c r="O39" s="464"/>
    </row>
    <row r="40" spans="1:17" ht="11.25" customHeight="1" x14ac:dyDescent="0.3">
      <c r="A40" s="2106"/>
      <c r="B40" s="519"/>
      <c r="C40" s="298"/>
      <c r="D40" s="440"/>
      <c r="E40" s="434"/>
      <c r="F40" s="434"/>
      <c r="G40" s="434"/>
      <c r="H40" s="466"/>
      <c r="I40" s="452"/>
      <c r="J40" s="452"/>
      <c r="K40" s="318"/>
      <c r="L40" s="318"/>
      <c r="M40" s="318"/>
      <c r="N40" s="318"/>
      <c r="O40" s="464"/>
    </row>
    <row r="41" spans="1:17" ht="11.25" customHeight="1" x14ac:dyDescent="0.3">
      <c r="A41" s="2106"/>
      <c r="B41" s="519"/>
      <c r="C41" s="298"/>
      <c r="D41" s="440"/>
      <c r="E41" s="434"/>
      <c r="F41" s="434"/>
      <c r="G41" s="434"/>
      <c r="H41" s="466"/>
      <c r="I41" s="452"/>
      <c r="J41" s="452"/>
      <c r="K41" s="318"/>
      <c r="L41" s="318"/>
      <c r="M41" s="318"/>
      <c r="N41" s="318"/>
      <c r="O41" s="464"/>
    </row>
    <row r="42" spans="1:17" ht="11.25" customHeight="1" x14ac:dyDescent="0.3">
      <c r="A42" s="2106"/>
      <c r="B42" s="519"/>
      <c r="C42" s="298"/>
      <c r="D42" s="440"/>
      <c r="E42" s="434"/>
      <c r="F42" s="434"/>
      <c r="G42" s="434"/>
      <c r="H42" s="466"/>
      <c r="I42" s="452"/>
      <c r="J42" s="452"/>
      <c r="K42" s="318"/>
      <c r="L42" s="318"/>
      <c r="M42" s="318"/>
      <c r="N42" s="318"/>
      <c r="O42" s="464"/>
    </row>
    <row r="43" spans="1:17" ht="11.25" customHeight="1" x14ac:dyDescent="0.3">
      <c r="A43" s="2106"/>
      <c r="B43" s="519"/>
      <c r="C43" s="298"/>
      <c r="D43" s="440"/>
      <c r="E43" s="434"/>
      <c r="F43" s="434"/>
      <c r="G43" s="434"/>
      <c r="H43" s="466"/>
      <c r="I43" s="452"/>
      <c r="J43" s="452"/>
      <c r="K43" s="318"/>
      <c r="L43" s="318"/>
      <c r="M43" s="318"/>
      <c r="N43" s="318"/>
      <c r="O43" s="464"/>
    </row>
    <row r="44" spans="1:17" ht="11.25" customHeight="1" x14ac:dyDescent="0.3">
      <c r="A44" s="2106"/>
      <c r="B44" s="519"/>
      <c r="C44" s="298"/>
      <c r="D44" s="440"/>
      <c r="E44" s="434"/>
      <c r="F44" s="434"/>
      <c r="G44" s="434"/>
      <c r="H44" s="466"/>
      <c r="I44" s="452"/>
      <c r="J44" s="452"/>
      <c r="K44" s="318"/>
      <c r="L44" s="318"/>
      <c r="M44" s="318"/>
      <c r="N44" s="318"/>
      <c r="O44" s="464"/>
    </row>
    <row r="45" spans="1:17" ht="26.4" customHeight="1" x14ac:dyDescent="0.3">
      <c r="A45" s="2106"/>
      <c r="B45" s="58">
        <f>'0-Eingabewerte'!B151</f>
        <v>68</v>
      </c>
      <c r="C45" s="2119" t="str">
        <f>'0-Eingabewerte'!D151</f>
        <v>Aggregierte Bewertung und Zirkularitäts-Index*</v>
      </c>
      <c r="D45" s="2120"/>
      <c r="E45" s="2120"/>
      <c r="F45" s="2120"/>
      <c r="G45" s="2120"/>
      <c r="H45" s="2135" t="e">
        <f>'0-Eingabewerte'!#REF!</f>
        <v>#REF!</v>
      </c>
      <c r="I45" s="2136"/>
      <c r="J45" s="2136"/>
      <c r="K45" s="2136"/>
      <c r="L45" s="492" t="str">
        <f>'0-Eingabewerte'!F151</f>
        <v>[WERT]</v>
      </c>
      <c r="M45" s="2123" t="s">
        <v>726</v>
      </c>
      <c r="N45" s="2123"/>
      <c r="O45" s="443" t="str">
        <f>'0-Eingabewerte'!G151</f>
        <v>Methode</v>
      </c>
    </row>
    <row r="46" spans="1:17" s="25" customFormat="1" ht="28.25" customHeight="1" x14ac:dyDescent="0.3">
      <c r="A46" s="2106"/>
      <c r="B46" s="62"/>
      <c r="C46" s="2045" t="str">
        <f>'0-Eingabewerte'!D156</f>
        <v xml:space="preserve">Dokumentation </v>
      </c>
      <c r="D46" s="2045"/>
      <c r="E46" s="2045"/>
      <c r="F46" s="2045"/>
      <c r="G46" s="2045"/>
      <c r="H46" s="77"/>
      <c r="I46" s="77"/>
      <c r="J46" s="77"/>
      <c r="K46" s="77"/>
      <c r="L46" s="77"/>
      <c r="M46" s="77"/>
      <c r="N46" s="77"/>
      <c r="O46" s="363"/>
      <c r="Q46"/>
    </row>
    <row r="47" spans="1:17" ht="14.15" customHeight="1" x14ac:dyDescent="0.3">
      <c r="A47" s="2106"/>
      <c r="B47" s="303">
        <f>'0-Eingabewerte'!B157</f>
        <v>71</v>
      </c>
      <c r="C47" s="1365" t="str">
        <f>'0-Eingabewerte'!D157</f>
        <v>Digitale Dokumentation und Schnittstellen:</v>
      </c>
      <c r="D47" s="1366"/>
      <c r="E47" s="1366"/>
      <c r="F47" s="1366"/>
      <c r="G47" s="1366"/>
      <c r="H47" s="2124" t="s">
        <v>141</v>
      </c>
      <c r="I47" s="2124"/>
      <c r="J47" s="2124"/>
      <c r="K47" s="2124"/>
      <c r="L47" s="2124"/>
      <c r="M47" s="2124"/>
      <c r="N47" s="2150"/>
      <c r="O47" s="2150"/>
    </row>
    <row r="48" spans="1:17" ht="14.15" customHeight="1" x14ac:dyDescent="0.3">
      <c r="A48" s="2106"/>
      <c r="B48" s="304">
        <f>'0-Eingabewerte'!B158</f>
        <v>72</v>
      </c>
      <c r="C48" s="1380" t="str">
        <f>'0-Eingabewerte'!D158</f>
        <v>Datenbank und/oder Datengrundlage*:</v>
      </c>
      <c r="D48" s="1381"/>
      <c r="E48" s="1381"/>
      <c r="F48" s="1381"/>
      <c r="G48" s="1381"/>
      <c r="H48" s="1383" t="str">
        <f>'0-Eingabewerte'!G158</f>
        <v>Angabe Tool, Material-/Bauteildatenbank, Hersteller, Software</v>
      </c>
      <c r="I48" s="1383"/>
      <c r="J48" s="1383"/>
      <c r="K48" s="1383"/>
      <c r="L48" s="1383"/>
      <c r="M48" s="1383"/>
      <c r="N48" s="2061"/>
      <c r="O48" s="2061"/>
    </row>
    <row r="49" spans="1:17" ht="14.15" customHeight="1" x14ac:dyDescent="0.3">
      <c r="A49" s="2106"/>
      <c r="B49" s="305">
        <f>'0-Eingabewerte'!B159</f>
        <v>73</v>
      </c>
      <c r="C49" s="1504" t="str">
        <f>'0-Eingabewerte'!D159</f>
        <v>Techn. Informationen aller nutzungsrelevanten Bauteile*:</v>
      </c>
      <c r="D49" s="1505"/>
      <c r="E49" s="1505"/>
      <c r="F49" s="1505"/>
      <c r="G49" s="1505"/>
      <c r="H49" s="2048" t="str">
        <f>'0-Eingabewerte'!G159</f>
        <v>liegt digital vor: ja/nein; in Form von iSVP, Techn. Datenblatt, Pläne…</v>
      </c>
      <c r="I49" s="2048"/>
      <c r="J49" s="2048"/>
      <c r="K49" s="2048"/>
      <c r="L49" s="2048"/>
      <c r="M49" s="2048"/>
      <c r="N49" s="2061"/>
      <c r="O49" s="2061"/>
    </row>
    <row r="50" spans="1:17" ht="14.15" customHeight="1" x14ac:dyDescent="0.3">
      <c r="A50" s="2106"/>
      <c r="B50" s="306">
        <f>'0-Eingabewerte'!B163</f>
        <v>75</v>
      </c>
      <c r="C50" s="1380" t="str">
        <f>'0-Eingabewerte'!D163</f>
        <v>Regelm. Aktualisierung nach Umbau/Änderung/Austausch:</v>
      </c>
      <c r="D50" s="1381"/>
      <c r="E50" s="1381"/>
      <c r="F50" s="1381"/>
      <c r="G50" s="1381"/>
      <c r="H50" s="1383" t="s">
        <v>142</v>
      </c>
      <c r="I50" s="1383"/>
      <c r="J50" s="1383"/>
      <c r="K50" s="1383"/>
      <c r="L50" s="1383"/>
      <c r="M50" s="1383"/>
      <c r="N50" s="2061"/>
      <c r="O50" s="2061"/>
    </row>
    <row r="51" spans="1:17" ht="14.15" customHeight="1" x14ac:dyDescent="0.3">
      <c r="A51" s="2106"/>
      <c r="B51" s="307">
        <f>'0-Eingabewerte'!B164</f>
        <v>76</v>
      </c>
      <c r="C51" s="1505" t="str">
        <f>'0-Eingabewerte'!D164</f>
        <v>Geplante nächste Aktualisierung:</v>
      </c>
      <c r="D51" s="1505"/>
      <c r="E51" s="1505"/>
      <c r="F51" s="1505"/>
      <c r="G51" s="1505"/>
      <c r="H51" s="2048" t="s">
        <v>185</v>
      </c>
      <c r="I51" s="2048"/>
      <c r="J51" s="2048"/>
      <c r="K51" s="2048"/>
      <c r="L51" s="2048"/>
      <c r="M51" s="2048"/>
      <c r="N51" s="2061"/>
      <c r="O51" s="2061"/>
    </row>
    <row r="52" spans="1:17" ht="14.15" customHeight="1" x14ac:dyDescent="0.3">
      <c r="A52" s="465"/>
      <c r="B52" s="307"/>
      <c r="C52" s="67"/>
      <c r="D52" s="67"/>
      <c r="E52" s="67"/>
      <c r="F52" s="67"/>
      <c r="G52" s="67"/>
      <c r="H52" s="455"/>
      <c r="I52" s="455"/>
      <c r="J52" s="455"/>
      <c r="K52" s="455"/>
      <c r="L52" s="455"/>
      <c r="M52" s="455"/>
      <c r="N52" s="461"/>
      <c r="O52" s="461"/>
    </row>
    <row r="53" spans="1:17" ht="14.15" customHeight="1" x14ac:dyDescent="0.3">
      <c r="A53" s="465"/>
      <c r="B53" s="307"/>
      <c r="C53" s="67"/>
      <c r="D53" s="67"/>
      <c r="E53" s="67"/>
      <c r="F53" s="67"/>
      <c r="G53" s="67"/>
      <c r="H53" s="455"/>
      <c r="I53" s="455"/>
      <c r="J53" s="455"/>
      <c r="K53" s="455"/>
      <c r="L53" s="455"/>
      <c r="M53" s="455"/>
      <c r="N53" s="461"/>
      <c r="O53" s="461"/>
    </row>
    <row r="54" spans="1:17" ht="14.15" customHeight="1" x14ac:dyDescent="0.3">
      <c r="A54" s="465"/>
      <c r="B54" s="307"/>
      <c r="C54" s="67"/>
      <c r="D54" s="67"/>
      <c r="E54" s="67"/>
      <c r="F54" s="67"/>
      <c r="G54" s="67"/>
      <c r="H54" s="455"/>
      <c r="I54" s="455"/>
      <c r="J54" s="455"/>
      <c r="K54" s="455"/>
      <c r="L54" s="455"/>
      <c r="M54" s="455"/>
      <c r="N54" s="461"/>
      <c r="O54" s="461"/>
    </row>
    <row r="55" spans="1:17" ht="14.15" customHeight="1" x14ac:dyDescent="0.3">
      <c r="A55" s="465"/>
      <c r="B55" s="307"/>
      <c r="C55" s="67"/>
      <c r="D55" s="67"/>
      <c r="E55" s="67"/>
      <c r="F55" s="67"/>
      <c r="G55" s="67"/>
      <c r="H55" s="455"/>
      <c r="I55" s="455"/>
      <c r="J55" s="455"/>
      <c r="K55" s="455"/>
      <c r="L55" s="455"/>
      <c r="M55" s="455"/>
      <c r="N55" s="461"/>
      <c r="O55" s="461"/>
    </row>
    <row r="56" spans="1:17" ht="15" customHeight="1" x14ac:dyDescent="0.3">
      <c r="A56" s="394"/>
      <c r="B56" s="394"/>
      <c r="C56" s="2125" t="s">
        <v>546</v>
      </c>
      <c r="D56" s="2125"/>
      <c r="E56" s="2126" t="s">
        <v>550</v>
      </c>
      <c r="F56" s="2126"/>
      <c r="G56" s="395" t="s">
        <v>547</v>
      </c>
      <c r="H56" s="394"/>
      <c r="I56" s="395" t="s">
        <v>548</v>
      </c>
      <c r="J56" s="2126" t="s">
        <v>549</v>
      </c>
      <c r="K56" s="2126"/>
      <c r="L56" s="2126"/>
      <c r="M56" s="394"/>
      <c r="N56" s="2127" t="s">
        <v>452</v>
      </c>
      <c r="O56" s="2127"/>
      <c r="P56" s="1463"/>
      <c r="Q56" s="1463"/>
    </row>
    <row r="57" spans="1:17" ht="32.4" customHeight="1" x14ac:dyDescent="0.3">
      <c r="A57" s="1464"/>
      <c r="B57" s="1464"/>
      <c r="C57" s="1464"/>
      <c r="D57" s="1464"/>
      <c r="E57" s="1464"/>
      <c r="F57" s="1464"/>
      <c r="G57" s="1464"/>
      <c r="H57" s="1464"/>
      <c r="I57" s="1464"/>
      <c r="J57" s="1464"/>
      <c r="K57" s="1464"/>
      <c r="L57" s="1464"/>
      <c r="M57" s="1464"/>
      <c r="N57" s="1464"/>
      <c r="O57" s="1464"/>
    </row>
    <row r="58" spans="1:17" ht="14" customHeight="1" x14ac:dyDescent="0.3">
      <c r="A58" s="1464"/>
      <c r="B58" s="1464"/>
      <c r="C58" s="1464"/>
      <c r="D58" s="1464"/>
      <c r="E58" s="1464"/>
      <c r="F58" s="1464"/>
      <c r="G58" s="1464"/>
      <c r="H58" s="1464"/>
      <c r="I58" s="1464"/>
      <c r="J58" s="1464"/>
      <c r="K58" s="1464"/>
      <c r="L58" s="1464"/>
      <c r="M58" s="1464"/>
      <c r="N58" s="1464"/>
      <c r="O58" s="1464"/>
    </row>
    <row r="59" spans="1:17" ht="14.25" customHeight="1" x14ac:dyDescent="0.3">
      <c r="A59" s="1464"/>
      <c r="B59" s="1464"/>
      <c r="C59" s="1464"/>
      <c r="D59" s="1464"/>
      <c r="E59" s="1464"/>
      <c r="F59" s="1464"/>
      <c r="G59" s="1464"/>
      <c r="H59" s="1464"/>
      <c r="I59" s="1464"/>
      <c r="J59" s="1464"/>
      <c r="K59" s="1464"/>
      <c r="L59" s="1464"/>
      <c r="M59" s="1464"/>
      <c r="N59" s="1464"/>
      <c r="O59" s="1464"/>
    </row>
    <row r="60" spans="1:17" ht="21" customHeight="1" x14ac:dyDescent="0.3">
      <c r="A60" s="1464"/>
      <c r="B60" s="1464"/>
      <c r="C60" s="1464"/>
      <c r="D60" s="1464"/>
      <c r="E60" s="1464"/>
      <c r="F60" s="1464"/>
      <c r="G60" s="1464"/>
      <c r="H60" s="1464"/>
      <c r="I60" s="1464"/>
      <c r="J60" s="1464"/>
      <c r="K60" s="1464"/>
      <c r="L60" s="1464"/>
      <c r="M60" s="1464"/>
      <c r="N60" s="1464"/>
      <c r="O60" s="1464"/>
    </row>
    <row r="61" spans="1:17" ht="15.75" customHeight="1" x14ac:dyDescent="0.3">
      <c r="A61" s="1464"/>
      <c r="B61" s="1464"/>
      <c r="C61" s="1464"/>
      <c r="D61" s="1464"/>
      <c r="E61" s="1464"/>
      <c r="F61" s="1464"/>
      <c r="G61" s="1464"/>
      <c r="H61" s="1464"/>
      <c r="I61" s="1464"/>
      <c r="J61" s="1464"/>
      <c r="K61" s="1464"/>
      <c r="L61" s="1464"/>
      <c r="M61" s="1464"/>
      <c r="N61" s="1464"/>
      <c r="O61" s="1464"/>
    </row>
    <row r="62" spans="1:17" ht="11.25" customHeight="1" x14ac:dyDescent="0.3">
      <c r="A62" s="1464"/>
      <c r="B62" s="1464"/>
      <c r="C62" s="1464"/>
      <c r="D62" s="1464"/>
      <c r="E62" s="1464"/>
      <c r="F62" s="1464"/>
      <c r="G62" s="1464"/>
      <c r="H62" s="1464"/>
      <c r="I62" s="1464"/>
      <c r="J62" s="1464"/>
      <c r="K62" s="1464"/>
      <c r="L62" s="1464"/>
      <c r="M62" s="1464"/>
      <c r="N62" s="1464"/>
      <c r="O62" s="1464"/>
    </row>
    <row r="63" spans="1:17" ht="13.5" customHeight="1" x14ac:dyDescent="0.3">
      <c r="A63" s="1464"/>
      <c r="B63" s="1464"/>
      <c r="C63" s="1464"/>
      <c r="D63" s="1464"/>
      <c r="E63" s="1464"/>
      <c r="F63" s="1464"/>
      <c r="G63" s="1464"/>
      <c r="H63" s="1464"/>
      <c r="I63" s="1464"/>
      <c r="J63" s="1464"/>
      <c r="K63" s="1464"/>
      <c r="L63" s="1464"/>
      <c r="M63" s="1464"/>
      <c r="N63" s="1464"/>
      <c r="O63" s="1464"/>
    </row>
    <row r="64" spans="1:17" ht="11.25" customHeight="1" x14ac:dyDescent="0.3">
      <c r="A64" s="1464"/>
      <c r="B64" s="1464"/>
      <c r="C64" s="1464"/>
      <c r="D64" s="1464"/>
      <c r="E64" s="1464"/>
      <c r="F64" s="1464"/>
      <c r="G64" s="1464"/>
      <c r="H64" s="1464"/>
      <c r="I64" s="1464"/>
      <c r="J64" s="1464"/>
      <c r="K64" s="1464"/>
      <c r="L64" s="1464"/>
      <c r="M64" s="1464"/>
      <c r="N64" s="1464"/>
      <c r="O64" s="1464"/>
    </row>
    <row r="65" spans="1:15" ht="12" customHeight="1" x14ac:dyDescent="0.3">
      <c r="A65" s="1464"/>
      <c r="B65" s="1464"/>
      <c r="C65" s="1464"/>
      <c r="D65" s="1464"/>
      <c r="E65" s="1464"/>
      <c r="F65" s="1464"/>
      <c r="G65" s="1464"/>
      <c r="H65" s="1464"/>
      <c r="I65" s="1464"/>
      <c r="J65" s="1464"/>
      <c r="K65" s="1464"/>
      <c r="L65" s="1464"/>
      <c r="M65" s="1464"/>
      <c r="N65" s="1464"/>
      <c r="O65" s="1464"/>
    </row>
    <row r="66" spans="1:15" s="57" customFormat="1" ht="10.5" customHeight="1" x14ac:dyDescent="0.3">
      <c r="A66" s="1464"/>
      <c r="B66" s="1464"/>
      <c r="C66" s="1464"/>
      <c r="D66" s="1464"/>
      <c r="E66" s="1464"/>
      <c r="F66" s="1464"/>
      <c r="G66" s="1464"/>
      <c r="H66" s="1464"/>
      <c r="I66" s="1464"/>
      <c r="J66" s="1464"/>
      <c r="K66" s="1464"/>
      <c r="L66" s="1464"/>
      <c r="M66" s="1464"/>
      <c r="N66" s="1464"/>
      <c r="O66" s="1464"/>
    </row>
    <row r="67" spans="1:15" s="57" customFormat="1" ht="9.75" customHeight="1" x14ac:dyDescent="0.3">
      <c r="A67" s="1464"/>
      <c r="B67" s="1464"/>
      <c r="C67" s="1464"/>
      <c r="D67" s="1464"/>
      <c r="E67" s="1464"/>
      <c r="F67" s="1464"/>
      <c r="G67" s="1464"/>
      <c r="H67" s="1464"/>
      <c r="I67" s="1464"/>
      <c r="J67" s="1464"/>
      <c r="K67" s="1464"/>
      <c r="L67" s="1464"/>
      <c r="M67" s="1464"/>
      <c r="N67" s="1464"/>
      <c r="O67" s="1464"/>
    </row>
    <row r="68" spans="1:15" s="57" customFormat="1" ht="19.5" customHeight="1" x14ac:dyDescent="0.3">
      <c r="A68" s="1464"/>
      <c r="B68" s="1464"/>
      <c r="C68" s="1464"/>
      <c r="D68" s="1464"/>
      <c r="E68" s="1464"/>
      <c r="F68" s="1464"/>
      <c r="G68" s="1464"/>
      <c r="H68" s="1464"/>
      <c r="I68" s="1464"/>
      <c r="J68" s="1464"/>
      <c r="K68" s="1464"/>
      <c r="L68" s="1464"/>
      <c r="M68" s="1464"/>
      <c r="N68" s="1464"/>
      <c r="O68" s="1464"/>
    </row>
    <row r="69" spans="1:15" s="57" customFormat="1" ht="15" customHeight="1" x14ac:dyDescent="0.3">
      <c r="A69" s="1464"/>
      <c r="B69" s="1464"/>
      <c r="C69" s="1464"/>
      <c r="D69" s="1464"/>
      <c r="E69" s="1464"/>
      <c r="F69" s="1464"/>
      <c r="G69" s="1464"/>
      <c r="H69" s="1464"/>
      <c r="I69" s="1464"/>
      <c r="J69" s="1464"/>
      <c r="K69" s="1464"/>
      <c r="L69" s="1464"/>
      <c r="M69" s="1464"/>
      <c r="N69" s="1464"/>
      <c r="O69" s="1464"/>
    </row>
    <row r="70" spans="1:15" s="25" customFormat="1" ht="21" customHeight="1" x14ac:dyDescent="0.3">
      <c r="A70" s="1464"/>
      <c r="B70" s="1464"/>
      <c r="C70" s="1464"/>
      <c r="D70" s="1464"/>
      <c r="E70" s="1464"/>
      <c r="F70" s="1464"/>
      <c r="G70" s="1464"/>
      <c r="H70" s="1464"/>
      <c r="I70" s="1464"/>
      <c r="J70" s="1464"/>
      <c r="K70" s="1464"/>
      <c r="L70" s="1464"/>
      <c r="M70" s="1464"/>
      <c r="N70" s="1464"/>
      <c r="O70" s="1464"/>
    </row>
    <row r="71" spans="1:15" ht="12" customHeight="1" x14ac:dyDescent="0.3">
      <c r="A71" s="1464"/>
      <c r="B71" s="1464"/>
      <c r="C71" s="1464"/>
      <c r="D71" s="1464"/>
      <c r="E71" s="1464"/>
      <c r="F71" s="1464"/>
      <c r="G71" s="1464"/>
      <c r="H71" s="1464"/>
      <c r="I71" s="1464"/>
      <c r="J71" s="1464"/>
      <c r="K71" s="1464"/>
      <c r="L71" s="1464"/>
      <c r="M71" s="1464"/>
      <c r="N71" s="1464"/>
      <c r="O71" s="1464"/>
    </row>
    <row r="72" spans="1:15" ht="80.25" customHeight="1" x14ac:dyDescent="0.3">
      <c r="A72" s="1464"/>
      <c r="B72" s="1464"/>
      <c r="C72" s="1464"/>
      <c r="D72" s="1464"/>
      <c r="E72" s="1464"/>
      <c r="F72" s="1464"/>
      <c r="G72" s="1464"/>
      <c r="H72" s="1464"/>
      <c r="I72" s="1464"/>
      <c r="J72" s="1464"/>
      <c r="K72" s="1464"/>
      <c r="L72" s="1464"/>
      <c r="M72" s="1464"/>
      <c r="N72" s="1464"/>
      <c r="O72" s="1464"/>
    </row>
    <row r="73" spans="1:15" ht="21" customHeight="1" x14ac:dyDescent="0.3">
      <c r="A73" s="1464"/>
      <c r="B73" s="1464"/>
      <c r="C73" s="1464"/>
      <c r="D73" s="1464"/>
      <c r="E73" s="1464"/>
      <c r="F73" s="1464"/>
      <c r="G73" s="1464"/>
      <c r="H73" s="1464"/>
      <c r="I73" s="1464"/>
      <c r="J73" s="1464"/>
      <c r="K73" s="1464"/>
      <c r="L73" s="1464"/>
      <c r="M73" s="1464"/>
      <c r="N73" s="1464"/>
      <c r="O73" s="1464"/>
    </row>
    <row r="74" spans="1:15" ht="29.25" customHeight="1" x14ac:dyDescent="0.3">
      <c r="A74" s="1464"/>
      <c r="B74" s="1464"/>
      <c r="C74" s="1464"/>
      <c r="D74" s="1464"/>
      <c r="E74" s="1464"/>
      <c r="F74" s="1464"/>
      <c r="G74" s="1464"/>
      <c r="H74" s="1464"/>
      <c r="I74" s="1464"/>
      <c r="J74" s="1464"/>
      <c r="K74" s="1464"/>
      <c r="L74" s="1464"/>
      <c r="M74" s="1464"/>
      <c r="N74" s="1464"/>
      <c r="O74" s="1464"/>
    </row>
    <row r="75" spans="1:15" s="25" customFormat="1" ht="21" customHeight="1" x14ac:dyDescent="0.3">
      <c r="A75" s="1464"/>
      <c r="B75" s="1464"/>
      <c r="C75" s="1464"/>
      <c r="D75" s="1464"/>
      <c r="E75" s="1464"/>
      <c r="F75" s="1464"/>
      <c r="G75" s="1464"/>
      <c r="H75" s="1464"/>
      <c r="I75" s="1464"/>
      <c r="J75" s="1464"/>
      <c r="K75" s="1464"/>
      <c r="L75" s="1464"/>
      <c r="M75" s="1464"/>
      <c r="N75" s="1464"/>
      <c r="O75" s="1464"/>
    </row>
    <row r="76" spans="1:15" ht="55.5" customHeight="1" x14ac:dyDescent="0.3">
      <c r="A76" s="1464"/>
      <c r="B76" s="1464"/>
      <c r="C76" s="1464"/>
      <c r="D76" s="1464"/>
      <c r="E76" s="1464"/>
      <c r="F76" s="1464"/>
      <c r="G76" s="1464"/>
      <c r="H76" s="1464"/>
      <c r="I76" s="1464"/>
      <c r="J76" s="1464"/>
      <c r="K76" s="1464"/>
      <c r="L76" s="1464"/>
      <c r="M76" s="1464"/>
      <c r="N76" s="1464"/>
      <c r="O76" s="1464"/>
    </row>
    <row r="77" spans="1:15" ht="54" customHeight="1" x14ac:dyDescent="0.3">
      <c r="A77" s="1464"/>
      <c r="B77" s="1464"/>
      <c r="C77" s="1464"/>
      <c r="D77" s="1464"/>
      <c r="E77" s="1464"/>
      <c r="F77" s="1464"/>
      <c r="G77" s="1464"/>
      <c r="H77" s="1464"/>
      <c r="I77" s="1464"/>
      <c r="J77" s="1464"/>
      <c r="K77" s="1464"/>
      <c r="L77" s="1464"/>
      <c r="M77" s="1464"/>
      <c r="N77" s="1464"/>
      <c r="O77" s="1464"/>
    </row>
    <row r="78" spans="1:15" ht="14.25" customHeight="1" x14ac:dyDescent="0.3">
      <c r="A78" s="1464"/>
      <c r="B78" s="1464"/>
      <c r="C78" s="1464"/>
      <c r="D78" s="1464"/>
      <c r="E78" s="1464"/>
      <c r="F78" s="1464"/>
      <c r="G78" s="1464"/>
      <c r="H78" s="1464"/>
      <c r="I78" s="1464"/>
      <c r="J78" s="1464"/>
      <c r="K78" s="1464"/>
      <c r="L78" s="1464"/>
      <c r="M78" s="1464"/>
      <c r="N78" s="1464"/>
      <c r="O78" s="1464"/>
    </row>
    <row r="79" spans="1:15" s="25" customFormat="1" ht="19.5" customHeight="1" x14ac:dyDescent="0.3">
      <c r="A79" s="1464"/>
      <c r="B79" s="1464"/>
      <c r="C79" s="1464"/>
      <c r="D79" s="1464"/>
      <c r="E79" s="1464"/>
      <c r="F79" s="1464"/>
      <c r="G79" s="1464"/>
      <c r="H79" s="1464"/>
      <c r="I79" s="1464"/>
      <c r="J79" s="1464"/>
      <c r="K79" s="1464"/>
      <c r="L79" s="1464"/>
      <c r="M79" s="1464"/>
      <c r="N79" s="1464"/>
      <c r="O79" s="1464"/>
    </row>
    <row r="80" spans="1:15" ht="13.5" customHeight="1" x14ac:dyDescent="0.3">
      <c r="A80" s="1464"/>
      <c r="B80" s="1464"/>
      <c r="C80" s="1464"/>
      <c r="D80" s="1464"/>
      <c r="E80" s="1464"/>
      <c r="F80" s="1464"/>
      <c r="G80" s="1464"/>
      <c r="H80" s="1464"/>
      <c r="I80" s="1464"/>
      <c r="J80" s="1464"/>
      <c r="K80" s="1464"/>
      <c r="L80" s="1464"/>
      <c r="M80" s="1464"/>
      <c r="N80" s="1464"/>
      <c r="O80" s="1464"/>
    </row>
    <row r="81" spans="1:15" ht="12.75" customHeight="1" x14ac:dyDescent="0.3">
      <c r="A81" s="1464"/>
      <c r="B81" s="1464"/>
      <c r="C81" s="1464"/>
      <c r="D81" s="1464"/>
      <c r="E81" s="1464"/>
      <c r="F81" s="1464"/>
      <c r="G81" s="1464"/>
      <c r="H81" s="1464"/>
      <c r="I81" s="1464"/>
      <c r="J81" s="1464"/>
      <c r="K81" s="1464"/>
      <c r="L81" s="1464"/>
      <c r="M81" s="1464"/>
      <c r="N81" s="1464"/>
      <c r="O81" s="1464"/>
    </row>
    <row r="82" spans="1:15" ht="9" customHeight="1" x14ac:dyDescent="0.3">
      <c r="A82" s="1464"/>
      <c r="B82" s="1464"/>
      <c r="C82" s="1464"/>
      <c r="D82" s="1464"/>
      <c r="E82" s="1464"/>
      <c r="F82" s="1464"/>
      <c r="G82" s="1464"/>
      <c r="H82" s="1464"/>
      <c r="I82" s="1464"/>
      <c r="J82" s="1464"/>
      <c r="K82" s="1464"/>
      <c r="L82" s="1464"/>
      <c r="M82" s="1464"/>
      <c r="N82" s="1464"/>
      <c r="O82" s="1464"/>
    </row>
    <row r="83" spans="1:15" ht="11.25" customHeight="1" x14ac:dyDescent="0.3">
      <c r="A83" s="1464"/>
      <c r="B83" s="1464"/>
      <c r="C83" s="1464"/>
      <c r="D83" s="1464"/>
      <c r="E83" s="1464"/>
      <c r="F83" s="1464"/>
      <c r="G83" s="1464"/>
      <c r="H83" s="1464"/>
      <c r="I83" s="1464"/>
      <c r="J83" s="1464"/>
      <c r="K83" s="1464"/>
      <c r="L83" s="1464"/>
      <c r="M83" s="1464"/>
      <c r="N83" s="1464"/>
      <c r="O83" s="1464"/>
    </row>
    <row r="84" spans="1:15" ht="15.75" customHeight="1" x14ac:dyDescent="0.3">
      <c r="A84" s="1464"/>
      <c r="B84" s="1464"/>
      <c r="C84" s="1464"/>
      <c r="D84" s="1464"/>
      <c r="E84" s="1464"/>
      <c r="F84" s="1464"/>
      <c r="G84" s="1464"/>
      <c r="H84" s="1464"/>
      <c r="I84" s="1464"/>
      <c r="J84" s="1464"/>
      <c r="K84" s="1464"/>
      <c r="L84" s="1464"/>
      <c r="M84" s="1464"/>
      <c r="N84" s="1464"/>
      <c r="O84" s="1464"/>
    </row>
    <row r="85" spans="1:15" s="25" customFormat="1" ht="19.5" customHeight="1" x14ac:dyDescent="0.3">
      <c r="A85" s="1464"/>
      <c r="B85" s="1464"/>
      <c r="C85" s="1464"/>
      <c r="D85" s="1464"/>
      <c r="E85" s="1464"/>
      <c r="F85" s="1464"/>
      <c r="G85" s="1464"/>
      <c r="H85" s="1464"/>
      <c r="I85" s="1464"/>
      <c r="J85" s="1464"/>
      <c r="K85" s="1464"/>
      <c r="L85" s="1464"/>
      <c r="M85" s="1464"/>
      <c r="N85" s="1464"/>
      <c r="O85" s="1464"/>
    </row>
    <row r="86" spans="1:15" ht="32" customHeight="1" x14ac:dyDescent="0.3">
      <c r="A86" s="1464"/>
      <c r="B86" s="1464"/>
      <c r="C86" s="1464"/>
      <c r="D86" s="1464"/>
      <c r="E86" s="1464"/>
      <c r="F86" s="1464"/>
      <c r="G86" s="1464"/>
      <c r="H86" s="1464"/>
      <c r="I86" s="1464"/>
      <c r="J86" s="1464"/>
      <c r="K86" s="1464"/>
      <c r="L86" s="1464"/>
      <c r="M86" s="1464"/>
      <c r="N86" s="1464"/>
      <c r="O86" s="1464"/>
    </row>
    <row r="87" spans="1:15" ht="27" customHeight="1" x14ac:dyDescent="0.3">
      <c r="A87" s="1464"/>
      <c r="B87" s="1464"/>
      <c r="C87" s="1464"/>
      <c r="D87" s="1464"/>
      <c r="E87" s="1464"/>
      <c r="F87" s="1464"/>
      <c r="G87" s="1464"/>
      <c r="H87" s="1464"/>
      <c r="I87" s="1464"/>
      <c r="J87" s="1464"/>
      <c r="K87" s="1464"/>
      <c r="L87" s="1464"/>
      <c r="M87" s="1464"/>
      <c r="N87" s="1464"/>
      <c r="O87" s="1464"/>
    </row>
    <row r="88" spans="1:15" ht="19.5" customHeight="1" x14ac:dyDescent="0.3">
      <c r="A88" s="1464"/>
      <c r="B88" s="1464"/>
      <c r="C88" s="1464"/>
      <c r="D88" s="1464"/>
      <c r="E88" s="1464"/>
      <c r="F88" s="1464"/>
      <c r="G88" s="1464"/>
      <c r="H88" s="1464"/>
      <c r="I88" s="1464"/>
      <c r="J88" s="1464"/>
      <c r="K88" s="1464"/>
      <c r="L88" s="1464"/>
      <c r="M88" s="1464"/>
      <c r="N88" s="1464"/>
      <c r="O88" s="1464"/>
    </row>
    <row r="89" spans="1:15" s="25" customFormat="1" ht="18" customHeight="1" x14ac:dyDescent="0.3">
      <c r="A89" s="1464"/>
      <c r="B89" s="1464"/>
      <c r="C89" s="1464"/>
      <c r="D89" s="1464"/>
      <c r="E89" s="1464"/>
      <c r="F89" s="1464"/>
      <c r="G89" s="1464"/>
      <c r="H89" s="1464"/>
      <c r="I89" s="1464"/>
      <c r="J89" s="1464"/>
      <c r="K89" s="1464"/>
      <c r="L89" s="1464"/>
      <c r="M89" s="1464"/>
      <c r="N89" s="1464"/>
      <c r="O89" s="1464"/>
    </row>
    <row r="90" spans="1:15" ht="15.75" customHeight="1" x14ac:dyDescent="0.3">
      <c r="A90" s="1464"/>
      <c r="B90" s="1464"/>
      <c r="C90" s="1464"/>
      <c r="D90" s="1464"/>
      <c r="E90" s="1464"/>
      <c r="F90" s="1464"/>
      <c r="G90" s="1464"/>
      <c r="H90" s="1464"/>
      <c r="I90" s="1464"/>
      <c r="J90" s="1464"/>
      <c r="K90" s="1464"/>
      <c r="L90" s="1464"/>
      <c r="M90" s="1464"/>
      <c r="N90" s="1464"/>
      <c r="O90" s="1464"/>
    </row>
    <row r="91" spans="1:15" ht="11.25" customHeight="1" x14ac:dyDescent="0.3">
      <c r="A91" s="1464"/>
      <c r="B91" s="1464"/>
      <c r="C91" s="1464"/>
      <c r="D91" s="1464"/>
      <c r="E91" s="1464"/>
      <c r="F91" s="1464"/>
      <c r="G91" s="1464"/>
      <c r="H91" s="1464"/>
      <c r="I91" s="1464"/>
      <c r="J91" s="1464"/>
      <c r="K91" s="1464"/>
      <c r="L91" s="1464"/>
      <c r="M91" s="1464"/>
      <c r="N91" s="1464"/>
      <c r="O91" s="1464"/>
    </row>
    <row r="92" spans="1:15" ht="15" customHeight="1" x14ac:dyDescent="0.3">
      <c r="A92" s="1464"/>
      <c r="B92" s="1464"/>
      <c r="C92" s="1464"/>
      <c r="D92" s="1464"/>
      <c r="E92" s="1464"/>
      <c r="F92" s="1464"/>
      <c r="G92" s="1464"/>
      <c r="H92" s="1464"/>
      <c r="I92" s="1464"/>
      <c r="J92" s="1464"/>
      <c r="K92" s="1464"/>
      <c r="L92" s="1464"/>
      <c r="M92" s="1464"/>
      <c r="N92" s="1464"/>
      <c r="O92" s="1464"/>
    </row>
    <row r="93" spans="1:15" ht="12.65" customHeight="1" x14ac:dyDescent="0.3">
      <c r="A93" s="1464"/>
      <c r="B93" s="1464"/>
      <c r="C93" s="1464"/>
      <c r="D93" s="1464"/>
      <c r="E93" s="1464"/>
      <c r="F93" s="1464"/>
      <c r="G93" s="1464"/>
      <c r="H93" s="1464"/>
      <c r="I93" s="1464"/>
      <c r="J93" s="1464"/>
      <c r="K93" s="1464"/>
      <c r="L93" s="1464"/>
      <c r="M93" s="1464"/>
      <c r="N93" s="1464"/>
      <c r="O93" s="1464"/>
    </row>
    <row r="94" spans="1:15" ht="20.25" customHeight="1" x14ac:dyDescent="0.3">
      <c r="A94" s="1464"/>
      <c r="B94" s="1464"/>
      <c r="C94" s="1464"/>
      <c r="D94" s="1464"/>
      <c r="E94" s="1464"/>
      <c r="F94" s="1464"/>
      <c r="G94" s="1464"/>
      <c r="H94" s="1464"/>
      <c r="I94" s="1464"/>
      <c r="J94" s="1464"/>
      <c r="K94" s="1464"/>
      <c r="L94" s="1464"/>
      <c r="M94" s="1464"/>
      <c r="N94" s="1464"/>
      <c r="O94" s="1464"/>
    </row>
    <row r="95" spans="1:15" ht="23" customHeight="1" x14ac:dyDescent="0.3">
      <c r="A95" s="1464"/>
      <c r="B95" s="1464"/>
      <c r="C95" s="1464"/>
      <c r="D95" s="1464"/>
      <c r="E95" s="1464"/>
      <c r="F95" s="1464"/>
      <c r="G95" s="1464"/>
      <c r="H95" s="1464"/>
      <c r="I95" s="1464"/>
      <c r="J95" s="1464"/>
      <c r="K95" s="1464"/>
      <c r="L95" s="1464"/>
      <c r="M95" s="1464"/>
      <c r="N95" s="1464"/>
      <c r="O95" s="1464"/>
    </row>
    <row r="96" spans="1:15" ht="25" x14ac:dyDescent="0.3">
      <c r="A96" s="1464"/>
      <c r="B96" s="1464"/>
      <c r="C96" s="1464"/>
      <c r="D96" s="1464"/>
      <c r="E96" s="1464"/>
      <c r="F96" s="1464"/>
      <c r="G96" s="1464"/>
      <c r="H96" s="1464"/>
      <c r="I96" s="1464"/>
      <c r="J96" s="1464"/>
      <c r="K96" s="1464"/>
      <c r="L96" s="1464"/>
      <c r="M96" s="1464"/>
      <c r="N96" s="1464"/>
      <c r="O96" s="1464"/>
    </row>
    <row r="97" spans="1:15" ht="25" x14ac:dyDescent="0.3">
      <c r="A97" s="1464"/>
      <c r="B97" s="1464"/>
      <c r="C97" s="1464"/>
      <c r="D97" s="1464"/>
      <c r="E97" s="1464"/>
      <c r="F97" s="1464"/>
      <c r="G97" s="1464"/>
      <c r="H97" s="1464"/>
      <c r="I97" s="1464"/>
      <c r="J97" s="1464"/>
      <c r="K97" s="1464"/>
      <c r="L97" s="1464"/>
      <c r="M97" s="1464"/>
      <c r="N97" s="1464"/>
      <c r="O97" s="1464"/>
    </row>
    <row r="98" spans="1:15" ht="25" x14ac:dyDescent="0.3">
      <c r="A98" s="1464"/>
      <c r="B98" s="1464"/>
      <c r="C98" s="1464"/>
      <c r="D98" s="1464"/>
      <c r="E98" s="1464"/>
      <c r="F98" s="1464"/>
      <c r="G98" s="1464"/>
      <c r="H98" s="1464"/>
      <c r="I98" s="1464"/>
      <c r="J98" s="1464"/>
      <c r="K98" s="1464"/>
      <c r="L98" s="1464"/>
      <c r="M98" s="1464"/>
      <c r="N98" s="1464"/>
      <c r="O98" s="1464"/>
    </row>
    <row r="99" spans="1:15" ht="25" x14ac:dyDescent="0.3">
      <c r="A99" s="1464"/>
      <c r="B99" s="1464"/>
      <c r="C99" s="1464"/>
      <c r="D99" s="1464"/>
      <c r="E99" s="1464"/>
      <c r="F99" s="1464"/>
      <c r="G99" s="1464"/>
      <c r="H99" s="1464"/>
      <c r="I99" s="1464"/>
      <c r="J99" s="1464"/>
      <c r="K99" s="1464"/>
      <c r="L99" s="1464"/>
      <c r="M99" s="1464"/>
      <c r="N99" s="1464"/>
      <c r="O99" s="1464"/>
    </row>
    <row r="100" spans="1:15" ht="25" x14ac:dyDescent="0.3">
      <c r="A100" s="1464"/>
      <c r="B100" s="1464"/>
      <c r="C100" s="1464"/>
      <c r="D100" s="1464"/>
      <c r="E100" s="1464"/>
      <c r="F100" s="1464"/>
      <c r="G100" s="1464"/>
      <c r="H100" s="1464"/>
      <c r="I100" s="1464"/>
      <c r="J100" s="1464"/>
      <c r="K100" s="1464"/>
      <c r="L100" s="1464"/>
      <c r="M100" s="1464"/>
      <c r="N100" s="1464"/>
      <c r="O100" s="1464"/>
    </row>
    <row r="101" spans="1:15" ht="25" x14ac:dyDescent="0.3">
      <c r="A101" s="1464"/>
      <c r="B101" s="1464"/>
      <c r="C101" s="1464"/>
      <c r="D101" s="1464"/>
      <c r="E101" s="1464"/>
      <c r="F101" s="1464"/>
      <c r="G101" s="1464"/>
      <c r="H101" s="1464"/>
      <c r="I101" s="1464"/>
      <c r="J101" s="1464"/>
      <c r="K101" s="1464"/>
      <c r="L101" s="1464"/>
      <c r="M101" s="1464"/>
      <c r="N101" s="1464"/>
      <c r="O101" s="1464"/>
    </row>
    <row r="102" spans="1:15" ht="25" x14ac:dyDescent="0.3">
      <c r="A102" s="1464"/>
      <c r="B102" s="1464"/>
      <c r="C102" s="1464"/>
      <c r="D102" s="1464"/>
      <c r="E102" s="1464"/>
      <c r="F102" s="1464"/>
      <c r="G102" s="1464"/>
      <c r="H102" s="1464"/>
      <c r="I102" s="1464"/>
      <c r="J102" s="1464"/>
      <c r="K102" s="1464"/>
      <c r="L102" s="1464"/>
      <c r="M102" s="1464"/>
      <c r="N102" s="1464"/>
      <c r="O102" s="1464"/>
    </row>
    <row r="103" spans="1:15" ht="25" x14ac:dyDescent="0.3">
      <c r="A103" s="1464"/>
      <c r="B103" s="1464"/>
      <c r="C103" s="1464"/>
      <c r="D103" s="1464"/>
      <c r="E103" s="1464"/>
      <c r="F103" s="1464"/>
      <c r="G103" s="1464"/>
      <c r="H103" s="1464"/>
      <c r="I103" s="1464"/>
      <c r="J103" s="1464"/>
      <c r="K103" s="1464"/>
      <c r="L103" s="1464"/>
      <c r="M103" s="1464"/>
      <c r="N103" s="1464"/>
      <c r="O103" s="1464"/>
    </row>
    <row r="104" spans="1:15" ht="25" x14ac:dyDescent="0.3">
      <c r="A104" s="1464"/>
      <c r="B104" s="1464"/>
      <c r="C104" s="1464"/>
      <c r="D104" s="1464"/>
      <c r="E104" s="1464"/>
      <c r="F104" s="1464"/>
      <c r="G104" s="1464"/>
      <c r="H104" s="1464"/>
      <c r="I104" s="1464"/>
      <c r="J104" s="1464"/>
      <c r="K104" s="1464"/>
      <c r="L104" s="1464"/>
      <c r="M104" s="1464"/>
      <c r="N104" s="1464"/>
      <c r="O104" s="1464"/>
    </row>
    <row r="105" spans="1:15" ht="25" x14ac:dyDescent="0.3">
      <c r="A105" s="1464"/>
      <c r="B105" s="1464"/>
      <c r="C105" s="1464"/>
      <c r="D105" s="1464"/>
      <c r="E105" s="1464"/>
      <c r="F105" s="1464"/>
      <c r="G105" s="1464"/>
      <c r="H105" s="1464"/>
      <c r="I105" s="1464"/>
      <c r="J105" s="1464"/>
      <c r="K105" s="1464"/>
      <c r="L105" s="1464"/>
      <c r="M105" s="1464"/>
      <c r="N105" s="1464"/>
      <c r="O105" s="1464"/>
    </row>
    <row r="106" spans="1:15" ht="25" x14ac:dyDescent="0.3">
      <c r="A106" s="1464"/>
      <c r="B106" s="1464"/>
      <c r="C106" s="1464"/>
      <c r="D106" s="1464"/>
      <c r="E106" s="1464"/>
      <c r="F106" s="1464"/>
      <c r="G106" s="1464"/>
      <c r="H106" s="1464"/>
      <c r="I106" s="1464"/>
      <c r="J106" s="1464"/>
      <c r="K106" s="1464"/>
      <c r="L106" s="1464"/>
      <c r="M106" s="1464"/>
      <c r="N106" s="1464"/>
      <c r="O106" s="1464"/>
    </row>
    <row r="107" spans="1:15" ht="25" x14ac:dyDescent="0.3">
      <c r="A107" s="1464"/>
      <c r="B107" s="1464"/>
      <c r="C107" s="1464"/>
      <c r="D107" s="1464"/>
      <c r="E107" s="1464"/>
      <c r="F107" s="1464"/>
      <c r="G107" s="1464"/>
      <c r="H107" s="1464"/>
      <c r="I107" s="1464"/>
      <c r="J107" s="1464"/>
      <c r="K107" s="1464"/>
      <c r="L107" s="1464"/>
      <c r="M107" s="1464"/>
      <c r="N107" s="1464"/>
      <c r="O107" s="1464"/>
    </row>
    <row r="108" spans="1:15" ht="25" x14ac:dyDescent="0.3">
      <c r="A108" s="1464"/>
      <c r="B108" s="1464"/>
      <c r="C108" s="1464"/>
      <c r="D108" s="1464"/>
      <c r="E108" s="1464"/>
      <c r="F108" s="1464"/>
      <c r="G108" s="1464"/>
      <c r="H108" s="1464"/>
      <c r="I108" s="1464"/>
      <c r="J108" s="1464"/>
      <c r="K108" s="1464"/>
      <c r="L108" s="1464"/>
      <c r="M108" s="1464"/>
      <c r="N108" s="1464"/>
      <c r="O108" s="1464"/>
    </row>
    <row r="109" spans="1:15" ht="25" x14ac:dyDescent="0.3">
      <c r="A109" s="1464"/>
      <c r="B109" s="1464"/>
      <c r="C109" s="1464"/>
      <c r="D109" s="1464"/>
      <c r="E109" s="1464"/>
      <c r="F109" s="1464"/>
      <c r="G109" s="1464"/>
      <c r="H109" s="1464"/>
      <c r="I109" s="1464"/>
      <c r="J109" s="1464"/>
      <c r="K109" s="1464"/>
      <c r="L109" s="1464"/>
      <c r="M109" s="1464"/>
      <c r="N109" s="1464"/>
      <c r="O109" s="1464"/>
    </row>
    <row r="110" spans="1:15" ht="25" x14ac:dyDescent="0.3">
      <c r="A110" s="1464"/>
      <c r="B110" s="1464"/>
      <c r="C110" s="1464"/>
      <c r="D110" s="1464"/>
      <c r="E110" s="1464"/>
      <c r="F110" s="1464"/>
      <c r="G110" s="1464"/>
      <c r="H110" s="1464"/>
      <c r="I110" s="1464"/>
      <c r="J110" s="1464"/>
      <c r="K110" s="1464"/>
      <c r="L110" s="1464"/>
      <c r="M110" s="1464"/>
      <c r="N110" s="1464"/>
      <c r="O110" s="1464"/>
    </row>
    <row r="111" spans="1:15" ht="25" x14ac:dyDescent="0.3">
      <c r="A111" s="1464"/>
      <c r="B111" s="1464"/>
      <c r="C111" s="1464"/>
      <c r="D111" s="1464"/>
      <c r="E111" s="1464"/>
      <c r="F111" s="1464"/>
      <c r="G111" s="1464"/>
      <c r="H111" s="1464"/>
      <c r="I111" s="1464"/>
      <c r="J111" s="1464"/>
      <c r="K111" s="1464"/>
      <c r="L111" s="1464"/>
      <c r="M111" s="1464"/>
      <c r="N111" s="1464"/>
      <c r="O111" s="1464"/>
    </row>
    <row r="112" spans="1:15" ht="25" x14ac:dyDescent="0.3">
      <c r="A112" s="1464"/>
      <c r="B112" s="1464"/>
      <c r="C112" s="1464"/>
      <c r="D112" s="1464"/>
      <c r="E112" s="1464"/>
      <c r="F112" s="1464"/>
      <c r="G112" s="1464"/>
      <c r="H112" s="1464"/>
      <c r="I112" s="1464"/>
      <c r="J112" s="1464"/>
      <c r="K112" s="1464"/>
      <c r="L112" s="1464"/>
      <c r="M112" s="1464"/>
      <c r="N112" s="1464"/>
      <c r="O112" s="1464"/>
    </row>
    <row r="113" spans="1:15" ht="25" x14ac:dyDescent="0.3">
      <c r="A113" s="1464"/>
      <c r="B113" s="1464"/>
      <c r="C113" s="1464"/>
      <c r="D113" s="1464"/>
      <c r="E113" s="1464"/>
      <c r="F113" s="1464"/>
      <c r="G113" s="1464"/>
      <c r="H113" s="1464"/>
      <c r="I113" s="1464"/>
      <c r="J113" s="1464"/>
      <c r="K113" s="1464"/>
      <c r="L113" s="1464"/>
      <c r="M113" s="1464"/>
      <c r="N113" s="1464"/>
      <c r="O113" s="1464"/>
    </row>
    <row r="114" spans="1:15" ht="25" x14ac:dyDescent="0.3">
      <c r="A114" s="1464"/>
      <c r="B114" s="1464"/>
      <c r="C114" s="1464"/>
      <c r="D114" s="1464"/>
      <c r="E114" s="1464"/>
      <c r="F114" s="1464"/>
      <c r="G114" s="1464"/>
      <c r="H114" s="1464"/>
      <c r="I114" s="1464"/>
      <c r="J114" s="1464"/>
      <c r="K114" s="1464"/>
      <c r="L114" s="1464"/>
      <c r="M114" s="1464"/>
      <c r="N114" s="1464"/>
      <c r="O114" s="1464"/>
    </row>
    <row r="115" spans="1:15" ht="25" x14ac:dyDescent="0.3">
      <c r="A115" s="1464"/>
      <c r="B115" s="1464"/>
      <c r="C115" s="1464"/>
      <c r="D115" s="1464"/>
      <c r="E115" s="1464"/>
      <c r="F115" s="1464"/>
      <c r="G115" s="1464"/>
      <c r="H115" s="1464"/>
      <c r="I115" s="1464"/>
      <c r="J115" s="1464"/>
      <c r="K115" s="1464"/>
      <c r="L115" s="1464"/>
      <c r="M115" s="1464"/>
      <c r="N115" s="1464"/>
      <c r="O115" s="1464"/>
    </row>
    <row r="116" spans="1:15" ht="25" x14ac:dyDescent="0.3">
      <c r="A116" s="1464"/>
      <c r="B116" s="1464"/>
      <c r="C116" s="1464"/>
      <c r="D116" s="1464"/>
      <c r="E116" s="1464"/>
      <c r="F116" s="1464"/>
      <c r="G116" s="1464"/>
      <c r="H116" s="1464"/>
      <c r="I116" s="1464"/>
      <c r="J116" s="1464"/>
      <c r="K116" s="1464"/>
      <c r="L116" s="1464"/>
      <c r="M116" s="1464"/>
      <c r="N116" s="1464"/>
      <c r="O116" s="1464"/>
    </row>
    <row r="117" spans="1:15" ht="25" x14ac:dyDescent="0.3">
      <c r="A117" s="1464"/>
      <c r="B117" s="1464"/>
      <c r="C117" s="1464"/>
      <c r="D117" s="1464"/>
      <c r="E117" s="1464"/>
      <c r="F117" s="1464"/>
      <c r="G117" s="1464"/>
      <c r="H117" s="1464"/>
      <c r="I117" s="1464"/>
      <c r="J117" s="1464"/>
      <c r="K117" s="1464"/>
      <c r="L117" s="1464"/>
      <c r="M117" s="1464"/>
      <c r="N117" s="1464"/>
      <c r="O117" s="1464"/>
    </row>
    <row r="118" spans="1:15" ht="25" x14ac:dyDescent="0.3">
      <c r="A118" s="1464"/>
      <c r="B118" s="1464"/>
      <c r="C118" s="1464"/>
      <c r="D118" s="1464"/>
      <c r="E118" s="1464"/>
      <c r="F118" s="1464"/>
      <c r="G118" s="1464"/>
      <c r="H118" s="1464"/>
      <c r="I118" s="1464"/>
      <c r="J118" s="1464"/>
      <c r="K118" s="1464"/>
      <c r="L118" s="1464"/>
      <c r="M118" s="1464"/>
      <c r="N118" s="1464"/>
      <c r="O118" s="1464"/>
    </row>
    <row r="119" spans="1:15" ht="25" x14ac:dyDescent="0.3">
      <c r="A119" s="1464"/>
      <c r="B119" s="1464"/>
      <c r="C119" s="1464"/>
      <c r="D119" s="1464"/>
      <c r="E119" s="1464"/>
      <c r="F119" s="1464"/>
      <c r="G119" s="1464"/>
      <c r="H119" s="1464"/>
      <c r="I119" s="1464"/>
      <c r="J119" s="1464"/>
      <c r="K119" s="1464"/>
      <c r="L119" s="1464"/>
      <c r="M119" s="1464"/>
      <c r="N119" s="1464"/>
      <c r="O119" s="1464"/>
    </row>
    <row r="120" spans="1:15" ht="25" x14ac:dyDescent="0.3">
      <c r="A120" s="1464"/>
      <c r="B120" s="1464"/>
      <c r="C120" s="1464"/>
      <c r="D120" s="1464"/>
      <c r="E120" s="1464"/>
      <c r="F120" s="1464"/>
      <c r="G120" s="1464"/>
      <c r="H120" s="1464"/>
      <c r="I120" s="1464"/>
      <c r="J120" s="1464"/>
      <c r="K120" s="1464"/>
      <c r="L120" s="1464"/>
      <c r="M120" s="1464"/>
      <c r="N120" s="1464"/>
      <c r="O120" s="1464"/>
    </row>
    <row r="121" spans="1:15" ht="25" x14ac:dyDescent="0.3">
      <c r="A121" s="1464"/>
      <c r="B121" s="1464"/>
      <c r="C121" s="1464"/>
      <c r="D121" s="1464"/>
      <c r="E121" s="1464"/>
      <c r="F121" s="1464"/>
      <c r="G121" s="1464"/>
      <c r="H121" s="1464"/>
      <c r="I121" s="1464"/>
      <c r="J121" s="1464"/>
      <c r="K121" s="1464"/>
      <c r="L121" s="1464"/>
      <c r="M121" s="1464"/>
      <c r="N121" s="1464"/>
      <c r="O121" s="1464"/>
    </row>
    <row r="122" spans="1:15" ht="25" x14ac:dyDescent="0.3">
      <c r="A122" s="1464"/>
      <c r="B122" s="1464"/>
      <c r="C122" s="1464"/>
      <c r="D122" s="1464"/>
      <c r="E122" s="1464"/>
      <c r="F122" s="1464"/>
      <c r="G122" s="1464"/>
      <c r="H122" s="1464"/>
      <c r="I122" s="1464"/>
      <c r="J122" s="1464"/>
      <c r="K122" s="1464"/>
      <c r="L122" s="1464"/>
      <c r="M122" s="1464"/>
      <c r="N122" s="1464"/>
      <c r="O122" s="1464"/>
    </row>
    <row r="123" spans="1:15" ht="25" x14ac:dyDescent="0.3">
      <c r="A123" s="1464"/>
      <c r="B123" s="1464"/>
      <c r="C123" s="1464"/>
      <c r="D123" s="1464"/>
      <c r="E123" s="1464"/>
      <c r="F123" s="1464"/>
      <c r="G123" s="1464"/>
      <c r="H123" s="1464"/>
      <c r="I123" s="1464"/>
      <c r="J123" s="1464"/>
      <c r="K123" s="1464"/>
      <c r="L123" s="1464"/>
      <c r="M123" s="1464"/>
      <c r="N123" s="1464"/>
      <c r="O123" s="1464"/>
    </row>
    <row r="124" spans="1:15" ht="25" x14ac:dyDescent="0.3">
      <c r="A124" s="1464"/>
      <c r="B124" s="1464"/>
      <c r="C124" s="1464"/>
      <c r="D124" s="1464"/>
      <c r="E124" s="1464"/>
      <c r="F124" s="1464"/>
      <c r="G124" s="1464"/>
      <c r="H124" s="1464"/>
      <c r="I124" s="1464"/>
      <c r="J124" s="1464"/>
      <c r="K124" s="1464"/>
      <c r="L124" s="1464"/>
      <c r="M124" s="1464"/>
      <c r="N124" s="1464"/>
      <c r="O124" s="1464"/>
    </row>
    <row r="125" spans="1:15" ht="25" x14ac:dyDescent="0.3">
      <c r="A125" s="1464"/>
      <c r="B125" s="1464"/>
      <c r="C125" s="1464"/>
      <c r="D125" s="1464"/>
      <c r="E125" s="1464"/>
      <c r="F125" s="1464"/>
      <c r="G125" s="1464"/>
      <c r="H125" s="1464"/>
      <c r="I125" s="1464"/>
      <c r="J125" s="1464"/>
      <c r="K125" s="1464"/>
      <c r="L125" s="1464"/>
      <c r="M125" s="1464"/>
      <c r="N125" s="1464"/>
      <c r="O125" s="1464"/>
    </row>
    <row r="126" spans="1:15" ht="25" x14ac:dyDescent="0.3">
      <c r="A126" s="1464"/>
      <c r="B126" s="1464"/>
      <c r="C126" s="1464"/>
      <c r="D126" s="1464"/>
      <c r="E126" s="1464"/>
      <c r="F126" s="1464"/>
      <c r="G126" s="1464"/>
      <c r="H126" s="1464"/>
      <c r="I126" s="1464"/>
      <c r="J126" s="1464"/>
      <c r="K126" s="1464"/>
      <c r="L126" s="1464"/>
      <c r="M126" s="1464"/>
      <c r="N126" s="1464"/>
      <c r="O126" s="1464"/>
    </row>
    <row r="127" spans="1:15" ht="25" x14ac:dyDescent="0.3">
      <c r="A127" s="1464"/>
      <c r="B127" s="1464"/>
      <c r="C127" s="1464"/>
      <c r="D127" s="1464"/>
      <c r="E127" s="1464"/>
      <c r="F127" s="1464"/>
      <c r="G127" s="1464"/>
      <c r="H127" s="1464"/>
      <c r="I127" s="1464"/>
      <c r="J127" s="1464"/>
      <c r="K127" s="1464"/>
      <c r="L127" s="1464"/>
      <c r="M127" s="1464"/>
      <c r="N127" s="1464"/>
      <c r="O127" s="1464"/>
    </row>
    <row r="128" spans="1:15" ht="25" x14ac:dyDescent="0.3">
      <c r="A128" s="1464"/>
      <c r="B128" s="1464"/>
      <c r="C128" s="1464"/>
      <c r="D128" s="1464"/>
      <c r="E128" s="1464"/>
      <c r="F128" s="1464"/>
      <c r="G128" s="1464"/>
      <c r="H128" s="1464"/>
      <c r="I128" s="1464"/>
      <c r="J128" s="1464"/>
      <c r="K128" s="1464"/>
      <c r="L128" s="1464"/>
      <c r="M128" s="1464"/>
      <c r="N128" s="1464"/>
      <c r="O128" s="1464"/>
    </row>
    <row r="129" spans="1:15" ht="25" x14ac:dyDescent="0.3">
      <c r="A129" s="1464"/>
      <c r="B129" s="1464"/>
      <c r="C129" s="1464"/>
      <c r="D129" s="1464"/>
      <c r="E129" s="1464"/>
      <c r="F129" s="1464"/>
      <c r="G129" s="1464"/>
      <c r="H129" s="1464"/>
      <c r="I129" s="1464"/>
      <c r="J129" s="1464"/>
      <c r="K129" s="1464"/>
      <c r="L129" s="1464"/>
      <c r="M129" s="1464"/>
      <c r="N129" s="1464"/>
      <c r="O129" s="1464"/>
    </row>
    <row r="130" spans="1:15" ht="25" x14ac:dyDescent="0.3">
      <c r="A130" s="1464"/>
      <c r="B130" s="1464"/>
      <c r="C130" s="1464"/>
      <c r="D130" s="1464"/>
      <c r="E130" s="1464"/>
      <c r="F130" s="1464"/>
      <c r="G130" s="1464"/>
      <c r="H130" s="1464"/>
      <c r="I130" s="1464"/>
      <c r="J130" s="1464"/>
      <c r="K130" s="1464"/>
      <c r="L130" s="1464"/>
      <c r="M130" s="1464"/>
      <c r="N130" s="1464"/>
      <c r="O130" s="1464"/>
    </row>
    <row r="131" spans="1:15" ht="25" x14ac:dyDescent="0.3">
      <c r="A131" s="1464"/>
      <c r="B131" s="1464"/>
      <c r="C131" s="1464"/>
      <c r="D131" s="1464"/>
      <c r="E131" s="1464"/>
      <c r="F131" s="1464"/>
      <c r="G131" s="1464"/>
      <c r="H131" s="1464"/>
      <c r="I131" s="1464"/>
      <c r="J131" s="1464"/>
      <c r="K131" s="1464"/>
      <c r="L131" s="1464"/>
      <c r="M131" s="1464"/>
      <c r="N131" s="1464"/>
      <c r="O131" s="1464"/>
    </row>
    <row r="132" spans="1:15" ht="25" x14ac:dyDescent="0.3">
      <c r="A132" s="1464"/>
      <c r="B132" s="1464"/>
      <c r="C132" s="1464"/>
      <c r="D132" s="1464"/>
      <c r="E132" s="1464"/>
      <c r="F132" s="1464"/>
      <c r="G132" s="1464"/>
      <c r="H132" s="1464"/>
      <c r="I132" s="1464"/>
      <c r="J132" s="1464"/>
      <c r="K132" s="1464"/>
      <c r="L132" s="1464"/>
      <c r="M132" s="1464"/>
      <c r="N132" s="1464"/>
      <c r="O132" s="1464"/>
    </row>
    <row r="133" spans="1:15" ht="25" x14ac:dyDescent="0.3">
      <c r="A133" s="1464"/>
      <c r="B133" s="1464"/>
      <c r="C133" s="1464"/>
      <c r="D133" s="1464"/>
      <c r="E133" s="1464"/>
      <c r="F133" s="1464"/>
      <c r="G133" s="1464"/>
      <c r="H133" s="1464"/>
      <c r="I133" s="1464"/>
      <c r="J133" s="1464"/>
      <c r="K133" s="1464"/>
      <c r="L133" s="1464"/>
      <c r="M133" s="1464"/>
      <c r="N133" s="1464"/>
      <c r="O133" s="1464"/>
    </row>
    <row r="134" spans="1:15" ht="25" x14ac:dyDescent="0.3">
      <c r="A134" s="1464"/>
      <c r="B134" s="1464"/>
      <c r="C134" s="1464"/>
      <c r="D134" s="1464"/>
      <c r="E134" s="1464"/>
      <c r="F134" s="1464"/>
      <c r="G134" s="1464"/>
      <c r="H134" s="1464"/>
      <c r="I134" s="1464"/>
      <c r="J134" s="1464"/>
      <c r="K134" s="1464"/>
      <c r="L134" s="1464"/>
      <c r="M134" s="1464"/>
      <c r="N134" s="1464"/>
      <c r="O134" s="1464"/>
    </row>
    <row r="135" spans="1:15" ht="25" x14ac:dyDescent="0.3">
      <c r="A135" s="1464"/>
      <c r="B135" s="1464"/>
      <c r="C135" s="1464"/>
      <c r="D135" s="1464"/>
      <c r="E135" s="1464"/>
      <c r="F135" s="1464"/>
      <c r="G135" s="1464"/>
      <c r="H135" s="1464"/>
      <c r="I135" s="1464"/>
      <c r="J135" s="1464"/>
      <c r="K135" s="1464"/>
      <c r="L135" s="1464"/>
      <c r="M135" s="1464"/>
      <c r="N135" s="1464"/>
      <c r="O135" s="1464"/>
    </row>
    <row r="136" spans="1:15" ht="25" x14ac:dyDescent="0.3">
      <c r="A136" s="1464"/>
      <c r="B136" s="1464"/>
      <c r="C136" s="1464"/>
      <c r="D136" s="1464"/>
      <c r="E136" s="1464"/>
      <c r="F136" s="1464"/>
      <c r="G136" s="1464"/>
      <c r="H136" s="1464"/>
      <c r="I136" s="1464"/>
      <c r="J136" s="1464"/>
      <c r="K136" s="1464"/>
      <c r="L136" s="1464"/>
      <c r="M136" s="1464"/>
      <c r="N136" s="1464"/>
      <c r="O136" s="1464"/>
    </row>
    <row r="137" spans="1:15" ht="25" x14ac:dyDescent="0.3">
      <c r="A137" s="1464"/>
      <c r="B137" s="1464"/>
      <c r="C137" s="1464"/>
      <c r="D137" s="1464"/>
      <c r="E137" s="1464"/>
      <c r="F137" s="1464"/>
      <c r="G137" s="1464"/>
      <c r="H137" s="1464"/>
      <c r="I137" s="1464"/>
      <c r="J137" s="1464"/>
      <c r="K137" s="1464"/>
      <c r="L137" s="1464"/>
      <c r="M137" s="1464"/>
      <c r="N137" s="1464"/>
      <c r="O137" s="1464"/>
    </row>
    <row r="138" spans="1:15" ht="25" x14ac:dyDescent="0.3">
      <c r="A138" s="1464"/>
      <c r="B138" s="1464"/>
      <c r="C138" s="1464"/>
      <c r="D138" s="1464"/>
      <c r="E138" s="1464"/>
      <c r="F138" s="1464"/>
      <c r="G138" s="1464"/>
      <c r="H138" s="1464"/>
      <c r="I138" s="1464"/>
      <c r="J138" s="1464"/>
      <c r="K138" s="1464"/>
      <c r="L138" s="1464"/>
      <c r="M138" s="1464"/>
      <c r="N138" s="1464"/>
      <c r="O138" s="1464"/>
    </row>
    <row r="139" spans="1:15" ht="25" x14ac:dyDescent="0.3">
      <c r="A139" s="1464"/>
      <c r="B139" s="1464"/>
      <c r="C139" s="1464"/>
      <c r="D139" s="1464"/>
      <c r="E139" s="1464"/>
      <c r="F139" s="1464"/>
      <c r="G139" s="1464"/>
      <c r="H139" s="1464"/>
      <c r="I139" s="1464"/>
      <c r="J139" s="1464"/>
      <c r="K139" s="1464"/>
      <c r="L139" s="1464"/>
      <c r="M139" s="1464"/>
      <c r="N139" s="1464"/>
      <c r="O139" s="1464"/>
    </row>
    <row r="140" spans="1:15" ht="25" x14ac:dyDescent="0.3">
      <c r="A140" s="1464"/>
      <c r="B140" s="1464"/>
      <c r="C140" s="1464"/>
      <c r="D140" s="1464"/>
      <c r="E140" s="1464"/>
      <c r="F140" s="1464"/>
      <c r="G140" s="1464"/>
      <c r="H140" s="1464"/>
      <c r="I140" s="1464"/>
      <c r="J140" s="1464"/>
      <c r="K140" s="1464"/>
      <c r="L140" s="1464"/>
      <c r="M140" s="1464"/>
      <c r="N140" s="1464"/>
      <c r="O140" s="1464"/>
    </row>
    <row r="141" spans="1:15" ht="25" x14ac:dyDescent="0.3">
      <c r="A141" s="1464"/>
      <c r="B141" s="1464"/>
      <c r="C141" s="1464"/>
      <c r="D141" s="1464"/>
      <c r="E141" s="1464"/>
      <c r="F141" s="1464"/>
      <c r="G141" s="1464"/>
      <c r="H141" s="1464"/>
      <c r="I141" s="1464"/>
      <c r="J141" s="1464"/>
      <c r="K141" s="1464"/>
      <c r="L141" s="1464"/>
      <c r="M141" s="1464"/>
      <c r="N141" s="1464"/>
      <c r="O141" s="1464"/>
    </row>
    <row r="142" spans="1:15" ht="25" x14ac:dyDescent="0.3">
      <c r="A142" s="1464"/>
      <c r="B142" s="1464"/>
      <c r="C142" s="1464"/>
      <c r="D142" s="1464"/>
      <c r="E142" s="1464"/>
      <c r="F142" s="1464"/>
      <c r="G142" s="1464"/>
      <c r="H142" s="1464"/>
      <c r="I142" s="1464"/>
      <c r="J142" s="1464"/>
      <c r="K142" s="1464"/>
      <c r="L142" s="1464"/>
      <c r="M142" s="1464"/>
      <c r="N142" s="1464"/>
      <c r="O142" s="1464"/>
    </row>
    <row r="143" spans="1:15" ht="25" x14ac:dyDescent="0.3">
      <c r="A143" s="1464"/>
      <c r="B143" s="1464"/>
      <c r="C143" s="1464"/>
      <c r="D143" s="1464"/>
      <c r="E143" s="1464"/>
      <c r="F143" s="1464"/>
      <c r="G143" s="1464"/>
      <c r="H143" s="1464"/>
      <c r="I143" s="1464"/>
      <c r="J143" s="1464"/>
      <c r="K143" s="1464"/>
      <c r="L143" s="1464"/>
      <c r="M143" s="1464"/>
      <c r="N143" s="1464"/>
      <c r="O143" s="1464"/>
    </row>
    <row r="144" spans="1:15" ht="25" x14ac:dyDescent="0.3">
      <c r="A144" s="1464"/>
      <c r="B144" s="1464"/>
      <c r="C144" s="1464"/>
      <c r="D144" s="1464"/>
      <c r="E144" s="1464"/>
      <c r="F144" s="1464"/>
      <c r="G144" s="1464"/>
      <c r="H144" s="1464"/>
      <c r="I144" s="1464"/>
      <c r="J144" s="1464"/>
      <c r="K144" s="1464"/>
      <c r="L144" s="1464"/>
      <c r="M144" s="1464"/>
      <c r="N144" s="1464"/>
      <c r="O144" s="1464"/>
    </row>
    <row r="145" spans="1:15" ht="25" x14ac:dyDescent="0.3">
      <c r="A145" s="1464"/>
      <c r="B145" s="1464"/>
      <c r="C145" s="1464"/>
      <c r="D145" s="1464"/>
      <c r="E145" s="1464"/>
      <c r="F145" s="1464"/>
      <c r="G145" s="1464"/>
      <c r="H145" s="1464"/>
      <c r="I145" s="1464"/>
      <c r="J145" s="1464"/>
      <c r="K145" s="1464"/>
      <c r="L145" s="1464"/>
      <c r="M145" s="1464"/>
      <c r="N145" s="1464"/>
      <c r="O145" s="1464"/>
    </row>
    <row r="146" spans="1:15" ht="25" x14ac:dyDescent="0.3">
      <c r="A146" s="1464"/>
      <c r="B146" s="1464"/>
      <c r="C146" s="1464"/>
      <c r="D146" s="1464"/>
      <c r="E146" s="1464"/>
      <c r="F146" s="1464"/>
      <c r="G146" s="1464"/>
      <c r="H146" s="1464"/>
      <c r="I146" s="1464"/>
      <c r="J146" s="1464"/>
      <c r="K146" s="1464"/>
      <c r="L146" s="1464"/>
      <c r="M146" s="1464"/>
      <c r="N146" s="1464"/>
      <c r="O146" s="1464"/>
    </row>
    <row r="147" spans="1:15" ht="25" x14ac:dyDescent="0.3">
      <c r="A147" s="1464"/>
      <c r="B147" s="1464"/>
      <c r="C147" s="1464"/>
      <c r="D147" s="1464"/>
      <c r="E147" s="1464"/>
      <c r="F147" s="1464"/>
      <c r="G147" s="1464"/>
      <c r="H147" s="1464"/>
      <c r="I147" s="1464"/>
      <c r="J147" s="1464"/>
      <c r="K147" s="1464"/>
      <c r="L147" s="1464"/>
      <c r="M147" s="1464"/>
      <c r="N147" s="1464"/>
      <c r="O147" s="1464"/>
    </row>
    <row r="148" spans="1:15" ht="25" x14ac:dyDescent="0.3">
      <c r="A148" s="1464"/>
      <c r="B148" s="1464"/>
      <c r="C148" s="1464"/>
      <c r="D148" s="1464"/>
      <c r="E148" s="1464"/>
      <c r="F148" s="1464"/>
      <c r="G148" s="1464"/>
      <c r="H148" s="1464"/>
      <c r="I148" s="1464"/>
      <c r="J148" s="1464"/>
      <c r="K148" s="1464"/>
      <c r="L148" s="1464"/>
      <c r="M148" s="1464"/>
      <c r="N148" s="1464"/>
      <c r="O148" s="1464"/>
    </row>
    <row r="149" spans="1:15" ht="25" x14ac:dyDescent="0.3">
      <c r="A149" s="1464"/>
      <c r="B149" s="1464"/>
      <c r="C149" s="1464"/>
      <c r="D149" s="1464"/>
      <c r="E149" s="1464"/>
      <c r="F149" s="1464"/>
      <c r="G149" s="1464"/>
      <c r="H149" s="1464"/>
      <c r="I149" s="1464"/>
      <c r="J149" s="1464"/>
      <c r="K149" s="1464"/>
      <c r="L149" s="1464"/>
      <c r="M149" s="1464"/>
      <c r="N149" s="1464"/>
      <c r="O149" s="1464"/>
    </row>
    <row r="150" spans="1:15" ht="25" x14ac:dyDescent="0.3">
      <c r="A150" s="1464"/>
      <c r="B150" s="1464"/>
      <c r="C150" s="1464"/>
      <c r="D150" s="1464"/>
      <c r="E150" s="1464"/>
      <c r="F150" s="1464"/>
      <c r="G150" s="1464"/>
      <c r="H150" s="1464"/>
      <c r="I150" s="1464"/>
      <c r="J150" s="1464"/>
      <c r="K150" s="1464"/>
      <c r="L150" s="1464"/>
      <c r="M150" s="1464"/>
      <c r="N150" s="1464"/>
      <c r="O150" s="1464"/>
    </row>
    <row r="151" spans="1:15" ht="25" x14ac:dyDescent="0.3">
      <c r="A151" s="1464"/>
      <c r="B151" s="1464"/>
      <c r="C151" s="1464"/>
      <c r="D151" s="1464"/>
      <c r="E151" s="1464"/>
      <c r="F151" s="1464"/>
      <c r="G151" s="1464"/>
      <c r="H151" s="1464"/>
      <c r="I151" s="1464"/>
      <c r="J151" s="1464"/>
      <c r="K151" s="1464"/>
      <c r="L151" s="1464"/>
      <c r="M151" s="1464"/>
      <c r="N151" s="1464"/>
      <c r="O151" s="1464"/>
    </row>
    <row r="152" spans="1:15" ht="25" x14ac:dyDescent="0.3">
      <c r="A152" s="1464"/>
      <c r="B152" s="1464"/>
      <c r="C152" s="1464"/>
      <c r="D152" s="1464"/>
      <c r="E152" s="1464"/>
      <c r="F152" s="1464"/>
      <c r="G152" s="1464"/>
      <c r="H152" s="1464"/>
      <c r="I152" s="1464"/>
      <c r="J152" s="1464"/>
      <c r="K152" s="1464"/>
      <c r="L152" s="1464"/>
      <c r="M152" s="1464"/>
      <c r="N152" s="1464"/>
      <c r="O152" s="1464"/>
    </row>
    <row r="153" spans="1:15" ht="25" x14ac:dyDescent="0.3">
      <c r="A153" s="1464"/>
      <c r="B153" s="1464"/>
      <c r="C153" s="1464"/>
      <c r="D153" s="1464"/>
      <c r="E153" s="1464"/>
      <c r="F153" s="1464"/>
      <c r="G153" s="1464"/>
      <c r="H153" s="1464"/>
      <c r="I153" s="1464"/>
      <c r="J153" s="1464"/>
      <c r="K153" s="1464"/>
      <c r="L153" s="1464"/>
      <c r="M153" s="1464"/>
      <c r="N153" s="1464"/>
      <c r="O153" s="1464"/>
    </row>
    <row r="154" spans="1:15" ht="25" x14ac:dyDescent="0.3">
      <c r="A154" s="1464"/>
      <c r="B154" s="1464"/>
      <c r="C154" s="1464"/>
      <c r="D154" s="1464"/>
      <c r="E154" s="1464"/>
      <c r="F154" s="1464"/>
      <c r="G154" s="1464"/>
      <c r="H154" s="1464"/>
      <c r="I154" s="1464"/>
      <c r="J154" s="1464"/>
      <c r="K154" s="1464"/>
      <c r="L154" s="1464"/>
      <c r="M154" s="1464"/>
      <c r="N154" s="1464"/>
      <c r="O154" s="1464"/>
    </row>
    <row r="155" spans="1:15" ht="25" x14ac:dyDescent="0.3">
      <c r="A155" s="1464"/>
      <c r="B155" s="1464"/>
      <c r="C155" s="1464"/>
      <c r="D155" s="1464"/>
      <c r="E155" s="1464"/>
      <c r="F155" s="1464"/>
      <c r="G155" s="1464"/>
      <c r="H155" s="1464"/>
      <c r="I155" s="1464"/>
      <c r="J155" s="1464"/>
      <c r="K155" s="1464"/>
      <c r="L155" s="1464"/>
      <c r="M155" s="1464"/>
      <c r="N155" s="1464"/>
      <c r="O155" s="1464"/>
    </row>
    <row r="156" spans="1:15" ht="25" x14ac:dyDescent="0.3">
      <c r="A156" s="1464"/>
      <c r="B156" s="1464"/>
      <c r="C156" s="1464"/>
      <c r="D156" s="1464"/>
      <c r="E156" s="1464"/>
      <c r="F156" s="1464"/>
      <c r="G156" s="1464"/>
      <c r="H156" s="1464"/>
      <c r="I156" s="1464"/>
      <c r="J156" s="1464"/>
      <c r="K156" s="1464"/>
      <c r="L156" s="1464"/>
      <c r="M156" s="1464"/>
      <c r="N156" s="1464"/>
      <c r="O156" s="1464"/>
    </row>
    <row r="157" spans="1:15" ht="25" x14ac:dyDescent="0.3">
      <c r="A157" s="1464"/>
      <c r="B157" s="1464"/>
      <c r="C157" s="1464"/>
      <c r="D157" s="1464"/>
      <c r="E157" s="1464"/>
      <c r="F157" s="1464"/>
      <c r="G157" s="1464"/>
      <c r="H157" s="1464"/>
      <c r="I157" s="1464"/>
      <c r="J157" s="1464"/>
      <c r="K157" s="1464"/>
      <c r="L157" s="1464"/>
      <c r="M157" s="1464"/>
      <c r="N157" s="1464"/>
      <c r="O157" s="1464"/>
    </row>
    <row r="158" spans="1:15" ht="25" x14ac:dyDescent="0.3">
      <c r="A158" s="1464"/>
      <c r="B158" s="1464"/>
      <c r="C158" s="1464"/>
      <c r="D158" s="1464"/>
      <c r="E158" s="1464"/>
      <c r="F158" s="1464"/>
      <c r="G158" s="1464"/>
      <c r="H158" s="1464"/>
      <c r="I158" s="1464"/>
      <c r="J158" s="1464"/>
      <c r="K158" s="1464"/>
      <c r="L158" s="1464"/>
      <c r="M158" s="1464"/>
      <c r="N158" s="1464"/>
      <c r="O158" s="1464"/>
    </row>
    <row r="159" spans="1:15" ht="25" x14ac:dyDescent="0.3">
      <c r="A159" s="1464"/>
      <c r="B159" s="1464"/>
      <c r="C159" s="1464"/>
      <c r="D159" s="1464"/>
      <c r="E159" s="1464"/>
      <c r="F159" s="1464"/>
      <c r="G159" s="1464"/>
      <c r="H159" s="1464"/>
      <c r="I159" s="1464"/>
      <c r="J159" s="1464"/>
      <c r="K159" s="1464"/>
      <c r="L159" s="1464"/>
      <c r="M159" s="1464"/>
      <c r="N159" s="1464"/>
      <c r="O159" s="1464"/>
    </row>
    <row r="160" spans="1:15" ht="25" x14ac:dyDescent="0.3">
      <c r="A160" s="1464"/>
      <c r="B160" s="1464"/>
      <c r="C160" s="1464"/>
      <c r="D160" s="1464"/>
      <c r="E160" s="1464"/>
      <c r="F160" s="1464"/>
      <c r="G160" s="1464"/>
      <c r="H160" s="1464"/>
      <c r="I160" s="1464"/>
      <c r="J160" s="1464"/>
      <c r="K160" s="1464"/>
      <c r="L160" s="1464"/>
      <c r="M160" s="1464"/>
      <c r="N160" s="1464"/>
      <c r="O160" s="1464"/>
    </row>
    <row r="161" spans="1:15" ht="25" x14ac:dyDescent="0.3">
      <c r="A161" s="1464"/>
      <c r="B161" s="1464"/>
      <c r="C161" s="1464"/>
      <c r="D161" s="1464"/>
      <c r="E161" s="1464"/>
      <c r="F161" s="1464"/>
      <c r="G161" s="1464"/>
      <c r="H161" s="1464"/>
      <c r="I161" s="1464"/>
      <c r="J161" s="1464"/>
      <c r="K161" s="1464"/>
      <c r="L161" s="1464"/>
      <c r="M161" s="1464"/>
      <c r="N161" s="1464"/>
      <c r="O161" s="1464"/>
    </row>
    <row r="162" spans="1:15" ht="25" x14ac:dyDescent="0.3">
      <c r="A162" s="1464"/>
      <c r="B162" s="1464"/>
      <c r="C162" s="1464"/>
      <c r="D162" s="1464"/>
      <c r="E162" s="1464"/>
      <c r="F162" s="1464"/>
      <c r="G162" s="1464"/>
      <c r="H162" s="1464"/>
      <c r="I162" s="1464"/>
      <c r="J162" s="1464"/>
      <c r="K162" s="1464"/>
      <c r="L162" s="1464"/>
      <c r="M162" s="1464"/>
      <c r="N162" s="1464"/>
      <c r="O162" s="1464"/>
    </row>
    <row r="163" spans="1:15" ht="25" x14ac:dyDescent="0.3">
      <c r="A163" s="1464"/>
      <c r="B163" s="1464"/>
      <c r="C163" s="1464"/>
      <c r="D163" s="1464"/>
      <c r="E163" s="1464"/>
      <c r="F163" s="1464"/>
      <c r="G163" s="1464"/>
      <c r="H163" s="1464"/>
      <c r="I163" s="1464"/>
      <c r="J163" s="1464"/>
      <c r="K163" s="1464"/>
      <c r="L163" s="1464"/>
      <c r="M163" s="1464"/>
      <c r="N163" s="1464"/>
      <c r="O163" s="1464"/>
    </row>
    <row r="164" spans="1:15" ht="25" x14ac:dyDescent="0.3">
      <c r="A164" s="1464"/>
      <c r="B164" s="1464"/>
      <c r="C164" s="1464"/>
      <c r="D164" s="1464"/>
      <c r="E164" s="1464"/>
      <c r="F164" s="1464"/>
      <c r="G164" s="1464"/>
      <c r="H164" s="1464"/>
      <c r="I164" s="1464"/>
      <c r="J164" s="1464"/>
      <c r="K164" s="1464"/>
      <c r="L164" s="1464"/>
      <c r="M164" s="1464"/>
      <c r="N164" s="1464"/>
      <c r="O164" s="1464"/>
    </row>
    <row r="165" spans="1:15" ht="25" x14ac:dyDescent="0.3">
      <c r="A165" s="1464"/>
      <c r="B165" s="1464"/>
      <c r="C165" s="1464"/>
      <c r="D165" s="1464"/>
      <c r="E165" s="1464"/>
      <c r="F165" s="1464"/>
      <c r="G165" s="1464"/>
      <c r="H165" s="1464"/>
      <c r="I165" s="1464"/>
      <c r="J165" s="1464"/>
      <c r="K165" s="1464"/>
      <c r="L165" s="1464"/>
      <c r="M165" s="1464"/>
      <c r="N165" s="1464"/>
      <c r="O165" s="1464"/>
    </row>
    <row r="166" spans="1:15" x14ac:dyDescent="0.3">
      <c r="B166" s="45"/>
      <c r="C166" s="45"/>
      <c r="D166" s="45"/>
      <c r="E166" s="45"/>
      <c r="F166" s="45"/>
    </row>
    <row r="167" spans="1:15" x14ac:dyDescent="0.3">
      <c r="B167" s="45"/>
      <c r="C167" s="45"/>
      <c r="D167" s="45"/>
      <c r="E167" s="45"/>
      <c r="F167" s="45"/>
    </row>
    <row r="168" spans="1:15" x14ac:dyDescent="0.3">
      <c r="B168" s="45"/>
      <c r="C168" s="45"/>
      <c r="D168" s="45"/>
      <c r="E168" s="45"/>
      <c r="F168" s="45"/>
    </row>
    <row r="169" spans="1:15" x14ac:dyDescent="0.3">
      <c r="B169" s="45"/>
      <c r="C169" s="45"/>
      <c r="D169" s="45"/>
      <c r="E169" s="45"/>
      <c r="F169" s="45"/>
    </row>
    <row r="170" spans="1:15" x14ac:dyDescent="0.3">
      <c r="B170" s="45"/>
      <c r="C170" s="45"/>
      <c r="D170" s="45"/>
      <c r="E170" s="45"/>
      <c r="F170" s="45"/>
    </row>
    <row r="171" spans="1:15" x14ac:dyDescent="0.3">
      <c r="B171" s="45"/>
      <c r="C171" s="45"/>
      <c r="D171" s="45"/>
      <c r="E171" s="45"/>
      <c r="F171" s="45"/>
    </row>
    <row r="172" spans="1:15" x14ac:dyDescent="0.3">
      <c r="B172" s="45"/>
      <c r="C172" s="45"/>
      <c r="D172" s="45"/>
      <c r="E172" s="45"/>
      <c r="F172" s="45"/>
    </row>
    <row r="173" spans="1:15" x14ac:dyDescent="0.3">
      <c r="B173" s="45"/>
      <c r="C173" s="45"/>
      <c r="D173" s="45"/>
      <c r="E173" s="45"/>
      <c r="F173" s="45"/>
    </row>
    <row r="174" spans="1:15" x14ac:dyDescent="0.3">
      <c r="B174" s="45"/>
      <c r="C174" s="45"/>
      <c r="D174" s="45"/>
      <c r="E174" s="45"/>
      <c r="F174" s="45"/>
    </row>
    <row r="175" spans="1:15" x14ac:dyDescent="0.3">
      <c r="B175" s="45"/>
      <c r="C175" s="45"/>
      <c r="D175" s="45"/>
      <c r="E175" s="45"/>
      <c r="F175" s="45"/>
    </row>
    <row r="176" spans="1:15" x14ac:dyDescent="0.3">
      <c r="B176" s="45"/>
      <c r="C176" s="45"/>
      <c r="D176" s="45"/>
      <c r="E176" s="45"/>
      <c r="F176" s="45"/>
    </row>
    <row r="177" spans="2:6" x14ac:dyDescent="0.3">
      <c r="B177" s="45"/>
      <c r="C177" s="45"/>
      <c r="D177" s="45"/>
      <c r="E177" s="45"/>
      <c r="F177" s="45"/>
    </row>
    <row r="178" spans="2:6" x14ac:dyDescent="0.3">
      <c r="B178" s="45"/>
      <c r="C178" s="45"/>
      <c r="D178" s="45"/>
      <c r="E178" s="45"/>
      <c r="F178" s="45"/>
    </row>
    <row r="179" spans="2:6" x14ac:dyDescent="0.3">
      <c r="B179" s="45"/>
      <c r="C179" s="45"/>
      <c r="D179" s="45"/>
      <c r="E179" s="45"/>
      <c r="F179" s="45"/>
    </row>
    <row r="180" spans="2:6" x14ac:dyDescent="0.3">
      <c r="B180" s="45"/>
      <c r="C180" s="45"/>
      <c r="D180" s="45"/>
      <c r="E180" s="45"/>
      <c r="F180" s="45"/>
    </row>
    <row r="181" spans="2:6" x14ac:dyDescent="0.3">
      <c r="B181" s="45"/>
      <c r="C181" s="45"/>
      <c r="D181" s="45"/>
      <c r="E181" s="45"/>
      <c r="F181" s="45"/>
    </row>
    <row r="182" spans="2:6" x14ac:dyDescent="0.3">
      <c r="B182" s="45"/>
      <c r="C182" s="45"/>
      <c r="D182" s="45"/>
      <c r="E182" s="45"/>
      <c r="F182" s="45"/>
    </row>
    <row r="183" spans="2:6" x14ac:dyDescent="0.3">
      <c r="B183" s="45"/>
      <c r="C183" s="45"/>
      <c r="D183" s="45"/>
      <c r="E183" s="45"/>
      <c r="F183" s="45"/>
    </row>
    <row r="184" spans="2:6" x14ac:dyDescent="0.3">
      <c r="B184" s="45"/>
      <c r="C184" s="45"/>
      <c r="D184" s="45"/>
      <c r="E184" s="45"/>
      <c r="F184" s="45"/>
    </row>
    <row r="185" spans="2:6" x14ac:dyDescent="0.3">
      <c r="B185" s="45"/>
      <c r="C185" s="45"/>
      <c r="D185" s="45"/>
      <c r="E185" s="45"/>
      <c r="F185" s="45"/>
    </row>
    <row r="186" spans="2:6" x14ac:dyDescent="0.3">
      <c r="B186" s="45"/>
      <c r="C186" s="45"/>
      <c r="D186" s="45"/>
      <c r="E186" s="45"/>
      <c r="F186" s="45"/>
    </row>
    <row r="187" spans="2:6" x14ac:dyDescent="0.3">
      <c r="B187" s="45"/>
      <c r="C187" s="45"/>
      <c r="D187" s="45"/>
      <c r="E187" s="45"/>
      <c r="F187" s="45"/>
    </row>
    <row r="188" spans="2:6" x14ac:dyDescent="0.3">
      <c r="B188" s="45"/>
      <c r="C188" s="45"/>
      <c r="D188" s="45"/>
      <c r="E188" s="45"/>
      <c r="F188" s="45"/>
    </row>
    <row r="189" spans="2:6" x14ac:dyDescent="0.3">
      <c r="B189" s="45"/>
      <c r="C189" s="45"/>
      <c r="D189" s="45"/>
      <c r="E189" s="45"/>
      <c r="F189" s="45"/>
    </row>
    <row r="190" spans="2:6" x14ac:dyDescent="0.3">
      <c r="B190" s="45"/>
      <c r="C190" s="45"/>
      <c r="D190" s="45"/>
      <c r="E190" s="45"/>
      <c r="F190" s="45"/>
    </row>
    <row r="191" spans="2:6" x14ac:dyDescent="0.3">
      <c r="B191" s="45"/>
      <c r="C191" s="45"/>
      <c r="D191" s="45"/>
      <c r="E191" s="45"/>
      <c r="F191" s="45"/>
    </row>
    <row r="192" spans="2:6" x14ac:dyDescent="0.3">
      <c r="B192" s="45"/>
      <c r="C192" s="45"/>
      <c r="D192" s="45"/>
      <c r="E192" s="45"/>
      <c r="F192" s="45"/>
    </row>
    <row r="193" spans="2:6" x14ac:dyDescent="0.3">
      <c r="B193" s="45"/>
      <c r="C193" s="45"/>
      <c r="D193" s="45"/>
      <c r="E193" s="45"/>
      <c r="F193" s="45"/>
    </row>
    <row r="194" spans="2:6" x14ac:dyDescent="0.3">
      <c r="B194" s="45"/>
      <c r="C194" s="45"/>
      <c r="D194" s="45"/>
      <c r="E194" s="45"/>
      <c r="F194" s="45"/>
    </row>
    <row r="195" spans="2:6" x14ac:dyDescent="0.3">
      <c r="B195" s="45"/>
      <c r="C195" s="45"/>
      <c r="D195" s="45"/>
      <c r="E195" s="45"/>
      <c r="F195" s="45"/>
    </row>
    <row r="196" spans="2:6" x14ac:dyDescent="0.3">
      <c r="B196" s="45"/>
      <c r="C196" s="45"/>
      <c r="D196" s="45"/>
      <c r="E196" s="45"/>
      <c r="F196" s="45"/>
    </row>
    <row r="197" spans="2:6" x14ac:dyDescent="0.3">
      <c r="B197" s="45"/>
      <c r="C197" s="45"/>
      <c r="D197" s="45"/>
      <c r="E197" s="45"/>
      <c r="F197" s="45"/>
    </row>
    <row r="198" spans="2:6" x14ac:dyDescent="0.3">
      <c r="B198" s="45"/>
      <c r="C198" s="45"/>
      <c r="D198" s="45"/>
      <c r="E198" s="45"/>
      <c r="F198" s="45"/>
    </row>
    <row r="199" spans="2:6" x14ac:dyDescent="0.3">
      <c r="B199" s="45"/>
      <c r="C199" s="45"/>
      <c r="D199" s="45"/>
      <c r="E199" s="45"/>
      <c r="F199" s="45"/>
    </row>
    <row r="200" spans="2:6" x14ac:dyDescent="0.3">
      <c r="B200" s="45"/>
      <c r="C200" s="45"/>
      <c r="D200" s="45"/>
      <c r="E200" s="45"/>
      <c r="F200" s="45"/>
    </row>
    <row r="201" spans="2:6" x14ac:dyDescent="0.3">
      <c r="B201" s="45"/>
      <c r="C201" s="45"/>
      <c r="D201" s="45"/>
      <c r="E201" s="45"/>
      <c r="F201" s="45"/>
    </row>
    <row r="202" spans="2:6" x14ac:dyDescent="0.3">
      <c r="B202" s="45"/>
      <c r="C202" s="45"/>
      <c r="D202" s="45"/>
      <c r="E202" s="45"/>
      <c r="F202" s="45"/>
    </row>
    <row r="203" spans="2:6" x14ac:dyDescent="0.3">
      <c r="B203" s="45"/>
      <c r="C203" s="45"/>
      <c r="D203" s="45"/>
      <c r="E203" s="45"/>
      <c r="F203" s="45"/>
    </row>
    <row r="204" spans="2:6" x14ac:dyDescent="0.3">
      <c r="B204" s="45"/>
      <c r="C204" s="45"/>
      <c r="D204" s="45"/>
      <c r="E204" s="45"/>
      <c r="F204" s="45"/>
    </row>
    <row r="205" spans="2:6" x14ac:dyDescent="0.3">
      <c r="B205" s="45"/>
      <c r="C205" s="45"/>
      <c r="D205" s="45"/>
      <c r="E205" s="45"/>
      <c r="F205" s="45"/>
    </row>
    <row r="206" spans="2:6" x14ac:dyDescent="0.3">
      <c r="B206" s="45"/>
      <c r="C206" s="45"/>
      <c r="D206" s="45"/>
      <c r="E206" s="45"/>
      <c r="F206" s="45"/>
    </row>
    <row r="207" spans="2:6" x14ac:dyDescent="0.3">
      <c r="B207" s="45"/>
      <c r="C207" s="45"/>
      <c r="D207" s="45"/>
      <c r="E207" s="45"/>
      <c r="F207" s="45"/>
    </row>
    <row r="208" spans="2:6" x14ac:dyDescent="0.3">
      <c r="B208" s="45"/>
      <c r="C208" s="45"/>
      <c r="D208" s="45"/>
      <c r="E208" s="45"/>
      <c r="F208" s="45"/>
    </row>
    <row r="209" spans="2:6" x14ac:dyDescent="0.3">
      <c r="B209" s="45"/>
      <c r="C209" s="45"/>
      <c r="D209" s="45"/>
      <c r="E209" s="45"/>
      <c r="F209" s="45"/>
    </row>
    <row r="210" spans="2:6" x14ac:dyDescent="0.3">
      <c r="B210" s="46"/>
    </row>
  </sheetData>
  <mergeCells count="173">
    <mergeCell ref="A146:O146"/>
    <mergeCell ref="A147:O147"/>
    <mergeCell ref="A148:O148"/>
    <mergeCell ref="A149:O149"/>
    <mergeCell ref="A150:O150"/>
    <mergeCell ref="A151:O151"/>
    <mergeCell ref="A140:O140"/>
    <mergeCell ref="A141:O141"/>
    <mergeCell ref="A142:O142"/>
    <mergeCell ref="A143:O143"/>
    <mergeCell ref="A144:O144"/>
    <mergeCell ref="A145:O145"/>
    <mergeCell ref="A164:O164"/>
    <mergeCell ref="A165:O165"/>
    <mergeCell ref="A158:O158"/>
    <mergeCell ref="A159:O159"/>
    <mergeCell ref="A160:O160"/>
    <mergeCell ref="A161:O161"/>
    <mergeCell ref="A162:O162"/>
    <mergeCell ref="A163:O163"/>
    <mergeCell ref="A152:O152"/>
    <mergeCell ref="A153:O153"/>
    <mergeCell ref="A154:O154"/>
    <mergeCell ref="A155:O155"/>
    <mergeCell ref="A156:O156"/>
    <mergeCell ref="A157:O157"/>
    <mergeCell ref="A134:O134"/>
    <mergeCell ref="A135:O135"/>
    <mergeCell ref="A136:O136"/>
    <mergeCell ref="A137:O137"/>
    <mergeCell ref="A138:O138"/>
    <mergeCell ref="A139:O139"/>
    <mergeCell ref="A128:O128"/>
    <mergeCell ref="A129:O129"/>
    <mergeCell ref="A130:O130"/>
    <mergeCell ref="A131:O131"/>
    <mergeCell ref="A132:O132"/>
    <mergeCell ref="A133:O133"/>
    <mergeCell ref="A122:O122"/>
    <mergeCell ref="A123:O123"/>
    <mergeCell ref="A124:O124"/>
    <mergeCell ref="A125:O125"/>
    <mergeCell ref="A126:O126"/>
    <mergeCell ref="A127:O127"/>
    <mergeCell ref="A116:O116"/>
    <mergeCell ref="A117:O117"/>
    <mergeCell ref="A118:O118"/>
    <mergeCell ref="A119:O119"/>
    <mergeCell ref="A120:O120"/>
    <mergeCell ref="A121:O121"/>
    <mergeCell ref="A110:O110"/>
    <mergeCell ref="A111:O111"/>
    <mergeCell ref="A112:O112"/>
    <mergeCell ref="A113:O113"/>
    <mergeCell ref="A114:O114"/>
    <mergeCell ref="A115:O115"/>
    <mergeCell ref="A104:O104"/>
    <mergeCell ref="A105:O105"/>
    <mergeCell ref="A106:O106"/>
    <mergeCell ref="A107:O107"/>
    <mergeCell ref="A108:O108"/>
    <mergeCell ref="A109:O109"/>
    <mergeCell ref="A98:O98"/>
    <mergeCell ref="A99:O99"/>
    <mergeCell ref="A100:O100"/>
    <mergeCell ref="A101:O101"/>
    <mergeCell ref="A102:O102"/>
    <mergeCell ref="A103:O103"/>
    <mergeCell ref="A92:O92"/>
    <mergeCell ref="A93:O93"/>
    <mergeCell ref="A94:O94"/>
    <mergeCell ref="A95:O95"/>
    <mergeCell ref="A96:O96"/>
    <mergeCell ref="A97:O97"/>
    <mergeCell ref="A86:O86"/>
    <mergeCell ref="A87:O87"/>
    <mergeCell ref="A88:O88"/>
    <mergeCell ref="A89:O89"/>
    <mergeCell ref="A90:O90"/>
    <mergeCell ref="A91:O91"/>
    <mergeCell ref="A80:O80"/>
    <mergeCell ref="A81:O81"/>
    <mergeCell ref="A82:O82"/>
    <mergeCell ref="A83:O83"/>
    <mergeCell ref="A84:O84"/>
    <mergeCell ref="A85:O85"/>
    <mergeCell ref="A74:O74"/>
    <mergeCell ref="A75:O75"/>
    <mergeCell ref="A76:O76"/>
    <mergeCell ref="A77:O77"/>
    <mergeCell ref="A78:O78"/>
    <mergeCell ref="A79:O79"/>
    <mergeCell ref="A68:O68"/>
    <mergeCell ref="A69:O69"/>
    <mergeCell ref="A70:O70"/>
    <mergeCell ref="A71:O71"/>
    <mergeCell ref="A72:O72"/>
    <mergeCell ref="A73:O73"/>
    <mergeCell ref="A62:O62"/>
    <mergeCell ref="A63:O63"/>
    <mergeCell ref="A64:O64"/>
    <mergeCell ref="A65:O65"/>
    <mergeCell ref="A66:O66"/>
    <mergeCell ref="A67:O67"/>
    <mergeCell ref="P56:Q56"/>
    <mergeCell ref="A57:O57"/>
    <mergeCell ref="A58:O58"/>
    <mergeCell ref="A59:O59"/>
    <mergeCell ref="A60:O60"/>
    <mergeCell ref="A61:O61"/>
    <mergeCell ref="C51:G51"/>
    <mergeCell ref="H51:M51"/>
    <mergeCell ref="C56:D56"/>
    <mergeCell ref="E56:F56"/>
    <mergeCell ref="J56:L56"/>
    <mergeCell ref="N56:O56"/>
    <mergeCell ref="A11:A51"/>
    <mergeCell ref="C11:M11"/>
    <mergeCell ref="C12:G12"/>
    <mergeCell ref="H12:O12"/>
    <mergeCell ref="C47:G47"/>
    <mergeCell ref="H47:M47"/>
    <mergeCell ref="N47:O51"/>
    <mergeCell ref="C48:G48"/>
    <mergeCell ref="H48:M48"/>
    <mergeCell ref="C49:G49"/>
    <mergeCell ref="H49:M49"/>
    <mergeCell ref="C50:G50"/>
    <mergeCell ref="H50:M50"/>
    <mergeCell ref="E32:G32"/>
    <mergeCell ref="C45:G45"/>
    <mergeCell ref="H45:K45"/>
    <mergeCell ref="M45:N45"/>
    <mergeCell ref="I14:O15"/>
    <mergeCell ref="P21:Q21"/>
    <mergeCell ref="R21:T21"/>
    <mergeCell ref="C24:E24"/>
    <mergeCell ref="P24:Q24"/>
    <mergeCell ref="C46:G46"/>
    <mergeCell ref="E16:G16"/>
    <mergeCell ref="O2:O3"/>
    <mergeCell ref="B3:C3"/>
    <mergeCell ref="D3:I3"/>
    <mergeCell ref="L3:M3"/>
    <mergeCell ref="B29:B32"/>
    <mergeCell ref="C29:D29"/>
    <mergeCell ref="E29:G29"/>
    <mergeCell ref="C31:D31"/>
    <mergeCell ref="H31:H32"/>
    <mergeCell ref="I31:J32"/>
    <mergeCell ref="I16:O16"/>
    <mergeCell ref="F18:F19"/>
    <mergeCell ref="L18:L19"/>
    <mergeCell ref="F20:F23"/>
    <mergeCell ref="L21:L24"/>
    <mergeCell ref="B14:B24"/>
    <mergeCell ref="E14:G14"/>
    <mergeCell ref="H14:H29"/>
    <mergeCell ref="C15:G15"/>
    <mergeCell ref="C16:D16"/>
    <mergeCell ref="K31:N32"/>
    <mergeCell ref="O31:O32"/>
    <mergeCell ref="A1:C1"/>
    <mergeCell ref="D1:M1"/>
    <mergeCell ref="B2:C2"/>
    <mergeCell ref="D2:I2"/>
    <mergeCell ref="L2:M2"/>
    <mergeCell ref="C4:M4"/>
    <mergeCell ref="L5:O5"/>
    <mergeCell ref="N6:O6"/>
    <mergeCell ref="F7:G7"/>
    <mergeCell ref="K7:O7"/>
    <mergeCell ref="A2:A10"/>
  </mergeCells>
  <conditionalFormatting sqref="A1">
    <cfRule type="iconSet" priority="4">
      <iconSet iconSet="5Quarters" showValue="0">
        <cfvo type="percent" val="0"/>
        <cfvo type="num" val="0.75"/>
        <cfvo type="num" val="1.5"/>
        <cfvo type="num" val="2.25"/>
        <cfvo type="num" val="2.75"/>
      </iconSet>
    </cfRule>
  </conditionalFormatting>
  <conditionalFormatting sqref="O46">
    <cfRule type="iconSet" priority="3">
      <iconSet iconSet="5Quarters">
        <cfvo type="percent" val="0"/>
        <cfvo type="num" val="0.75"/>
        <cfvo type="num" val="1.5"/>
        <cfvo type="num" val="2.25"/>
        <cfvo type="num" val="2.75"/>
      </iconSet>
    </cfRule>
  </conditionalFormatting>
  <conditionalFormatting sqref="N1">
    <cfRule type="iconSet" priority="2">
      <iconSet iconSet="5Quarters" showValue="0">
        <cfvo type="percent" val="0"/>
        <cfvo type="num" val="0.75"/>
        <cfvo type="num" val="1.5"/>
        <cfvo type="num" val="2.25"/>
        <cfvo type="num" val="2.75"/>
      </iconSet>
    </cfRule>
  </conditionalFormatting>
  <conditionalFormatting sqref="O1">
    <cfRule type="iconSet" priority="1">
      <iconSet iconSet="5Quarters" showValue="0">
        <cfvo type="percent" val="0"/>
        <cfvo type="num" val="0.75"/>
        <cfvo type="num" val="1.5"/>
        <cfvo type="num" val="2.25"/>
        <cfvo type="num" val="2.75"/>
      </iconSet>
    </cfRule>
  </conditionalFormatting>
  <dataValidations count="2">
    <dataValidation type="list" allowBlank="1" showInputMessage="1" showErrorMessage="1" sqref="M66:N66" xr:uid="{D00C400D-8329-4772-B14E-0AF38993DA86}">
      <formula1>#REF!</formula1>
    </dataValidation>
    <dataValidation type="list" allowBlank="1" showInputMessage="1" showErrorMessage="1" sqref="G64" xr:uid="{D38B6834-4633-4E1F-9B5E-473405462B25}">
      <formula1>#REF!</formula1>
    </dataValidation>
  </dataValidations>
  <pageMargins left="0.47244094488188981" right="0.52873563218390807" top="0.47244094488188981" bottom="0.53385416666666663" header="0.31496062992125984" footer="0.31496062992125984"/>
  <pageSetup paperSize="9" orientation="portrait" horizontalDpi="1200" verticalDpi="1200" r:id="rId1"/>
  <headerFooter>
    <oddHeader xml:space="preserve">&amp;L&amp;"-,Fett" </oddHeader>
    <oddFooter>&amp;L&amp;"Arial,Standard"&amp;8&amp;K01+028Februar 2023 / Copyright: DGNB &amp;C&amp;"Arial,Standard"&amp;8&amp;K01+028Seite 1 / X&amp;R&amp;"Arial,Standard"&amp;8&amp;K01+028* = Pflichtinformation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xdr:col>
                    <xdr:colOff>12700</xdr:colOff>
                    <xdr:row>55</xdr:row>
                    <xdr:rowOff>6350</xdr:rowOff>
                  </from>
                  <to>
                    <xdr:col>3</xdr:col>
                    <xdr:colOff>330200</xdr:colOff>
                    <xdr:row>55</xdr:row>
                    <xdr:rowOff>177800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6</xdr:col>
                    <xdr:colOff>0</xdr:colOff>
                    <xdr:row>55</xdr:row>
                    <xdr:rowOff>6350</xdr:rowOff>
                  </from>
                  <to>
                    <xdr:col>6</xdr:col>
                    <xdr:colOff>342900</xdr:colOff>
                    <xdr:row>55</xdr:row>
                    <xdr:rowOff>177800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7</xdr:col>
                    <xdr:colOff>0</xdr:colOff>
                    <xdr:row>55</xdr:row>
                    <xdr:rowOff>25400</xdr:rowOff>
                  </from>
                  <to>
                    <xdr:col>8</xdr:col>
                    <xdr:colOff>101600</xdr:colOff>
                    <xdr:row>56</xdr:row>
                    <xdr:rowOff>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8</xdr:col>
                    <xdr:colOff>787400</xdr:colOff>
                    <xdr:row>55</xdr:row>
                    <xdr:rowOff>6350</xdr:rowOff>
                  </from>
                  <to>
                    <xdr:col>9</xdr:col>
                    <xdr:colOff>254000</xdr:colOff>
                    <xdr:row>55</xdr:row>
                    <xdr:rowOff>177800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12</xdr:col>
                    <xdr:colOff>38100</xdr:colOff>
                    <xdr:row>54</xdr:row>
                    <xdr:rowOff>165100</xdr:rowOff>
                  </from>
                  <to>
                    <xdr:col>13</xdr:col>
                    <xdr:colOff>127000</xdr:colOff>
                    <xdr:row>55</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53BF00B-A2CD-40A3-A9C7-300B5632DDA6}">
          <x14:formula1>
            <xm:f>'A1-Drop-Down'!$D$3:$D$5</xm:f>
          </x14:formula1>
          <xm:sqref>G66</xm:sqref>
        </x14:dataValidation>
        <x14:dataValidation type="list" allowBlank="1" showInputMessage="1" showErrorMessage="1" xr:uid="{C4A9D406-E902-42F5-A3DB-F716E85F7F49}">
          <x14:formula1>
            <xm:f>'A1-Drop-Down'!#REF!</xm:f>
          </x14:formula1>
          <xm:sqref>G67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4370F-EA99-4B90-86C3-7D5A255F24BB}">
  <sheetPr>
    <tabColor rgb="FF007C92"/>
    <pageSetUpPr fitToPage="1"/>
  </sheetPr>
  <dimension ref="A1:Q92"/>
  <sheetViews>
    <sheetView topLeftCell="A6" zoomScale="85" zoomScaleNormal="85" workbookViewId="0">
      <selection activeCell="H14" sqref="H14"/>
    </sheetView>
  </sheetViews>
  <sheetFormatPr baseColWidth="10" defaultRowHeight="14" x14ac:dyDescent="0.3"/>
  <cols>
    <col min="1" max="1" width="3.58203125" customWidth="1"/>
    <col min="2" max="2" width="10.83203125" customWidth="1"/>
    <col min="3" max="3" width="21.33203125" customWidth="1"/>
    <col min="4" max="4" width="22" customWidth="1"/>
    <col min="5" max="5" width="4.9140625" customWidth="1"/>
    <col min="6" max="6" width="15.4140625" customWidth="1"/>
    <col min="7" max="7" width="15.58203125" customWidth="1"/>
    <col min="8" max="8" width="78.33203125" customWidth="1"/>
  </cols>
  <sheetData>
    <row r="1" spans="1:16" x14ac:dyDescent="0.3">
      <c r="A1" s="30"/>
      <c r="B1" s="33"/>
      <c r="C1" s="30"/>
      <c r="D1" s="1"/>
      <c r="E1" s="1"/>
      <c r="F1" s="1"/>
      <c r="G1" s="1"/>
      <c r="H1" s="1"/>
      <c r="I1" s="2"/>
      <c r="J1" s="1"/>
      <c r="K1" s="1"/>
      <c r="L1" s="1"/>
      <c r="M1" s="1"/>
      <c r="N1" s="1"/>
      <c r="O1" s="1"/>
      <c r="P1" s="2"/>
    </row>
    <row r="2" spans="1:16" ht="28.25" customHeight="1" x14ac:dyDescent="0.6">
      <c r="A2" s="31"/>
      <c r="B2" s="1220" t="s">
        <v>878</v>
      </c>
      <c r="C2" s="1221"/>
      <c r="D2" s="1221"/>
      <c r="E2" s="1221"/>
      <c r="F2" s="1221"/>
      <c r="G2" s="1221"/>
      <c r="H2" s="776"/>
      <c r="I2" s="776"/>
      <c r="J2" s="776"/>
      <c r="K2" s="776"/>
      <c r="L2" s="776"/>
      <c r="M2" s="471"/>
      <c r="N2" s="471"/>
      <c r="O2" s="260"/>
      <c r="P2" s="43"/>
    </row>
    <row r="3" spans="1:16" ht="28.25" customHeight="1" x14ac:dyDescent="0.5">
      <c r="A3" s="30"/>
      <c r="B3" s="1225" t="s">
        <v>952</v>
      </c>
      <c r="C3" s="1226"/>
      <c r="D3" s="1226"/>
      <c r="E3" s="1226"/>
      <c r="F3" s="1226"/>
      <c r="G3" s="1226"/>
      <c r="H3" s="777"/>
      <c r="I3" s="777"/>
      <c r="J3" s="777"/>
      <c r="K3" s="471"/>
      <c r="L3" s="471"/>
      <c r="M3" s="471"/>
      <c r="N3" s="471"/>
      <c r="O3" s="1"/>
      <c r="P3" s="2"/>
    </row>
    <row r="4" spans="1:16" ht="12" customHeight="1" x14ac:dyDescent="0.5">
      <c r="A4" s="30"/>
      <c r="B4" s="626"/>
      <c r="C4" s="626"/>
      <c r="D4" s="626"/>
      <c r="E4" s="626"/>
      <c r="F4" s="626"/>
      <c r="G4" s="626"/>
      <c r="H4" s="626"/>
      <c r="I4" s="626"/>
      <c r="J4" s="626"/>
      <c r="K4" s="471"/>
      <c r="L4" s="471"/>
      <c r="M4" s="471"/>
      <c r="N4" s="471"/>
      <c r="O4" s="1"/>
      <c r="P4" s="2"/>
    </row>
    <row r="5" spans="1:16" ht="14.4" customHeight="1" x14ac:dyDescent="0.3">
      <c r="A5" s="635">
        <f>'0-Eingabewerte'!B48</f>
        <v>20</v>
      </c>
      <c r="B5" s="1302" t="str">
        <f>'0-Eingabewerte'!D48</f>
        <v>Materialität des Bauwerks</v>
      </c>
      <c r="C5" s="1303"/>
      <c r="D5" s="1303"/>
      <c r="E5" s="1303"/>
      <c r="F5" s="1303"/>
      <c r="G5" s="771"/>
      <c r="H5" s="772"/>
      <c r="I5" s="337"/>
    </row>
    <row r="6" spans="1:16" ht="38" x14ac:dyDescent="0.3">
      <c r="A6" s="382"/>
      <c r="B6" s="636" t="s">
        <v>871</v>
      </c>
      <c r="C6" s="636" t="s">
        <v>730</v>
      </c>
      <c r="D6" s="636" t="s">
        <v>951</v>
      </c>
      <c r="E6" s="637"/>
      <c r="F6" s="664" t="s">
        <v>571</v>
      </c>
      <c r="G6" s="1147" t="s">
        <v>611</v>
      </c>
      <c r="H6" s="663" t="s">
        <v>899</v>
      </c>
      <c r="I6" s="337"/>
    </row>
    <row r="7" spans="1:16" ht="25" x14ac:dyDescent="0.3">
      <c r="A7" s="342"/>
      <c r="B7" s="1307" t="s">
        <v>872</v>
      </c>
      <c r="C7" s="1069" t="s">
        <v>79</v>
      </c>
      <c r="D7" s="851" t="s">
        <v>489</v>
      </c>
      <c r="E7" s="803">
        <v>10</v>
      </c>
      <c r="F7" s="801"/>
      <c r="G7" s="1167">
        <f>SUM(E7:E8)</f>
        <v>20</v>
      </c>
      <c r="H7" s="762" t="s">
        <v>491</v>
      </c>
      <c r="I7" s="337"/>
    </row>
    <row r="8" spans="1:16" x14ac:dyDescent="0.3">
      <c r="A8" s="342"/>
      <c r="B8" s="1308"/>
      <c r="C8" s="1070"/>
      <c r="D8" s="851" t="s">
        <v>490</v>
      </c>
      <c r="E8" s="803">
        <v>10</v>
      </c>
      <c r="F8" s="801"/>
      <c r="G8" s="1168"/>
      <c r="H8" s="763" t="s">
        <v>492</v>
      </c>
      <c r="I8" s="337"/>
    </row>
    <row r="9" spans="1:16" x14ac:dyDescent="0.3">
      <c r="A9" s="342"/>
      <c r="B9" s="1304" t="s">
        <v>462</v>
      </c>
      <c r="C9" s="1071" t="s">
        <v>472</v>
      </c>
      <c r="D9" s="749" t="s">
        <v>494</v>
      </c>
      <c r="E9" s="803">
        <v>6</v>
      </c>
      <c r="F9" s="801"/>
      <c r="G9" s="1318">
        <f>SUM(E9:E12)</f>
        <v>12</v>
      </c>
      <c r="H9" s="763" t="s">
        <v>505</v>
      </c>
      <c r="I9" s="337"/>
    </row>
    <row r="10" spans="1:16" x14ac:dyDescent="0.3">
      <c r="A10" s="342"/>
      <c r="B10" s="1305"/>
      <c r="C10" s="1071"/>
      <c r="D10" s="750" t="s">
        <v>495</v>
      </c>
      <c r="E10" s="803">
        <v>2</v>
      </c>
      <c r="F10" s="801"/>
      <c r="G10" s="1319"/>
      <c r="H10" s="763" t="s">
        <v>509</v>
      </c>
      <c r="I10" s="337"/>
    </row>
    <row r="11" spans="1:16" x14ac:dyDescent="0.3">
      <c r="A11" s="342"/>
      <c r="B11" s="1305"/>
      <c r="C11" s="1071"/>
      <c r="D11" s="751" t="s">
        <v>496</v>
      </c>
      <c r="E11" s="803">
        <v>2</v>
      </c>
      <c r="F11" s="801"/>
      <c r="G11" s="1319"/>
      <c r="H11" s="763" t="s">
        <v>497</v>
      </c>
      <c r="I11" s="337"/>
    </row>
    <row r="12" spans="1:16" x14ac:dyDescent="0.3">
      <c r="A12" s="342"/>
      <c r="B12" s="1305"/>
      <c r="C12" s="1071"/>
      <c r="D12" s="751" t="s">
        <v>507</v>
      </c>
      <c r="E12" s="803">
        <v>2</v>
      </c>
      <c r="F12" s="801"/>
      <c r="G12" s="1320"/>
      <c r="H12" s="763" t="s">
        <v>506</v>
      </c>
      <c r="I12" s="337"/>
    </row>
    <row r="13" spans="1:16" x14ac:dyDescent="0.3">
      <c r="A13" s="342"/>
      <c r="B13" s="1306"/>
      <c r="C13" s="1072" t="s">
        <v>553</v>
      </c>
      <c r="D13" s="752" t="s">
        <v>504</v>
      </c>
      <c r="E13" s="803">
        <v>2</v>
      </c>
      <c r="F13" s="802"/>
      <c r="G13" s="1169">
        <f>SUM(E13)</f>
        <v>2</v>
      </c>
      <c r="H13" s="763" t="s">
        <v>554</v>
      </c>
      <c r="I13" s="383"/>
    </row>
    <row r="14" spans="1:16" x14ac:dyDescent="0.3">
      <c r="A14" s="342"/>
      <c r="B14" s="1309" t="s">
        <v>464</v>
      </c>
      <c r="C14" s="1073" t="s">
        <v>73</v>
      </c>
      <c r="D14" s="753" t="s">
        <v>499</v>
      </c>
      <c r="E14" s="803">
        <v>4</v>
      </c>
      <c r="F14" s="801"/>
      <c r="G14" s="1318">
        <f>SUM(E14:E15)</f>
        <v>5</v>
      </c>
      <c r="H14" s="762"/>
      <c r="I14" s="337"/>
    </row>
    <row r="15" spans="1:16" x14ac:dyDescent="0.3">
      <c r="A15" s="342"/>
      <c r="B15" s="1310"/>
      <c r="C15" s="1073"/>
      <c r="D15" s="753" t="s">
        <v>498</v>
      </c>
      <c r="E15" s="803">
        <v>1</v>
      </c>
      <c r="F15" s="801"/>
      <c r="G15" s="1320"/>
      <c r="H15" s="762" t="s">
        <v>508</v>
      </c>
      <c r="I15" s="337"/>
    </row>
    <row r="16" spans="1:16" x14ac:dyDescent="0.3">
      <c r="A16" s="342"/>
      <c r="B16" s="1311"/>
      <c r="C16" s="1074" t="s">
        <v>74</v>
      </c>
      <c r="D16" s="754"/>
      <c r="E16" s="803">
        <v>3</v>
      </c>
      <c r="F16" s="803"/>
      <c r="G16" s="1169">
        <f>SUM(E16)</f>
        <v>3</v>
      </c>
      <c r="H16" s="763" t="s">
        <v>488</v>
      </c>
      <c r="I16" s="337"/>
    </row>
    <row r="17" spans="1:9" ht="30" hidden="1" customHeight="1" x14ac:dyDescent="0.3">
      <c r="A17" s="342"/>
      <c r="B17" s="1075" t="s">
        <v>555</v>
      </c>
      <c r="C17" s="1076" t="s">
        <v>569</v>
      </c>
      <c r="D17" s="755" t="s">
        <v>570</v>
      </c>
      <c r="E17" s="1166">
        <v>0</v>
      </c>
      <c r="F17" s="802" t="s">
        <v>572</v>
      </c>
      <c r="G17" s="1170" t="s">
        <v>241</v>
      </c>
      <c r="H17" s="755" t="s">
        <v>556</v>
      </c>
      <c r="I17" s="337"/>
    </row>
    <row r="18" spans="1:9" x14ac:dyDescent="0.3">
      <c r="A18" s="342"/>
      <c r="B18" s="1312" t="s">
        <v>460</v>
      </c>
      <c r="C18" s="1077" t="s">
        <v>71</v>
      </c>
      <c r="D18" s="852" t="s">
        <v>476</v>
      </c>
      <c r="E18" s="803">
        <v>5</v>
      </c>
      <c r="F18" s="801"/>
      <c r="G18" s="1318">
        <f>SUM(E18:E20)</f>
        <v>7</v>
      </c>
      <c r="H18" s="762" t="s">
        <v>471</v>
      </c>
      <c r="I18" s="337"/>
    </row>
    <row r="19" spans="1:9" x14ac:dyDescent="0.3">
      <c r="A19" s="342"/>
      <c r="B19" s="1313"/>
      <c r="C19" s="1077"/>
      <c r="D19" s="852" t="s">
        <v>469</v>
      </c>
      <c r="E19" s="803">
        <v>1</v>
      </c>
      <c r="F19" s="801"/>
      <c r="G19" s="1319"/>
      <c r="H19" s="762"/>
      <c r="I19" s="337"/>
    </row>
    <row r="20" spans="1:9" x14ac:dyDescent="0.3">
      <c r="A20" s="342"/>
      <c r="B20" s="1313"/>
      <c r="C20" s="1077"/>
      <c r="D20" s="852" t="s">
        <v>470</v>
      </c>
      <c r="E20" s="803">
        <v>1</v>
      </c>
      <c r="F20" s="801"/>
      <c r="G20" s="1320"/>
      <c r="H20" s="762"/>
      <c r="I20" s="337"/>
    </row>
    <row r="21" spans="1:9" x14ac:dyDescent="0.3">
      <c r="A21" s="342"/>
      <c r="B21" s="1313"/>
      <c r="C21" s="1078" t="s">
        <v>72</v>
      </c>
      <c r="D21" s="756" t="s">
        <v>483</v>
      </c>
      <c r="E21" s="803">
        <v>1</v>
      </c>
      <c r="F21" s="801"/>
      <c r="G21" s="1318">
        <f>SUM(E21:E22)</f>
        <v>3</v>
      </c>
      <c r="H21" s="762" t="s">
        <v>486</v>
      </c>
      <c r="I21" s="337"/>
    </row>
    <row r="22" spans="1:9" x14ac:dyDescent="0.3">
      <c r="A22" s="342"/>
      <c r="B22" s="1313"/>
      <c r="C22" s="1078"/>
      <c r="D22" s="756" t="s">
        <v>484</v>
      </c>
      <c r="E22" s="803">
        <v>2</v>
      </c>
      <c r="F22" s="801"/>
      <c r="G22" s="1320"/>
      <c r="H22" s="762" t="s">
        <v>485</v>
      </c>
      <c r="I22" s="337"/>
    </row>
    <row r="23" spans="1:9" x14ac:dyDescent="0.3">
      <c r="A23" s="342"/>
      <c r="B23" s="1313"/>
      <c r="C23" s="1079" t="s">
        <v>70</v>
      </c>
      <c r="D23" s="757"/>
      <c r="E23" s="803">
        <v>10</v>
      </c>
      <c r="F23" s="801"/>
      <c r="G23" s="1169">
        <f>SUM(E23)</f>
        <v>10</v>
      </c>
      <c r="H23" s="763" t="s">
        <v>493</v>
      </c>
      <c r="I23" s="337"/>
    </row>
    <row r="24" spans="1:9" ht="25" x14ac:dyDescent="0.3">
      <c r="A24" s="342"/>
      <c r="B24" s="1313"/>
      <c r="C24" s="1080" t="s">
        <v>75</v>
      </c>
      <c r="D24" s="758" t="s">
        <v>477</v>
      </c>
      <c r="E24" s="801">
        <v>5</v>
      </c>
      <c r="F24" s="801"/>
      <c r="G24" s="1318">
        <f>SUM(E24:E30)</f>
        <v>38</v>
      </c>
      <c r="H24" s="762" t="s">
        <v>482</v>
      </c>
      <c r="I24" s="337"/>
    </row>
    <row r="25" spans="1:9" x14ac:dyDescent="0.3">
      <c r="A25" s="342"/>
      <c r="B25" s="1313"/>
      <c r="C25" s="1081"/>
      <c r="D25" s="759" t="s">
        <v>475</v>
      </c>
      <c r="E25" s="801">
        <v>25</v>
      </c>
      <c r="F25" s="801"/>
      <c r="G25" s="1319"/>
      <c r="H25" s="762" t="s">
        <v>501</v>
      </c>
      <c r="I25" s="337"/>
    </row>
    <row r="26" spans="1:9" x14ac:dyDescent="0.3">
      <c r="A26" s="342"/>
      <c r="B26" s="1313"/>
      <c r="C26" s="1081"/>
      <c r="D26" s="759" t="s">
        <v>473</v>
      </c>
      <c r="E26" s="801">
        <v>3</v>
      </c>
      <c r="F26" s="801"/>
      <c r="G26" s="1319"/>
      <c r="H26" s="762" t="s">
        <v>510</v>
      </c>
      <c r="I26" s="337"/>
    </row>
    <row r="27" spans="1:9" x14ac:dyDescent="0.3">
      <c r="A27" s="342"/>
      <c r="B27" s="1313"/>
      <c r="C27" s="1081"/>
      <c r="D27" s="759" t="s">
        <v>479</v>
      </c>
      <c r="E27" s="801">
        <v>2</v>
      </c>
      <c r="F27" s="801"/>
      <c r="G27" s="1319"/>
      <c r="H27" s="762" t="s">
        <v>480</v>
      </c>
      <c r="I27" s="337"/>
    </row>
    <row r="28" spans="1:9" x14ac:dyDescent="0.3">
      <c r="A28" s="342"/>
      <c r="B28" s="1313"/>
      <c r="C28" s="1081"/>
      <c r="D28" s="759" t="s">
        <v>474</v>
      </c>
      <c r="E28" s="801">
        <v>0</v>
      </c>
      <c r="F28" s="801"/>
      <c r="G28" s="1319"/>
      <c r="H28" s="762"/>
      <c r="I28" s="337"/>
    </row>
    <row r="29" spans="1:9" x14ac:dyDescent="0.3">
      <c r="A29" s="342"/>
      <c r="B29" s="1313"/>
      <c r="C29" s="1081"/>
      <c r="D29" s="760" t="s">
        <v>478</v>
      </c>
      <c r="E29" s="801">
        <v>2</v>
      </c>
      <c r="F29" s="801"/>
      <c r="G29" s="1319"/>
      <c r="H29" s="762" t="s">
        <v>524</v>
      </c>
      <c r="I29" s="337"/>
    </row>
    <row r="30" spans="1:9" x14ac:dyDescent="0.3">
      <c r="A30" s="342"/>
      <c r="B30" s="1314"/>
      <c r="C30" s="1081"/>
      <c r="D30" s="759" t="s">
        <v>481</v>
      </c>
      <c r="E30" s="801">
        <v>1</v>
      </c>
      <c r="F30" s="801"/>
      <c r="G30" s="1320"/>
      <c r="H30" s="762" t="s">
        <v>511</v>
      </c>
      <c r="I30" s="337"/>
    </row>
    <row r="31" spans="1:9" x14ac:dyDescent="0.3">
      <c r="A31" s="342"/>
      <c r="B31" s="1082" t="s">
        <v>461</v>
      </c>
      <c r="C31" s="1082" t="s">
        <v>500</v>
      </c>
      <c r="D31" s="761" t="s">
        <v>652</v>
      </c>
      <c r="E31" s="801">
        <v>1</v>
      </c>
      <c r="F31" s="801"/>
      <c r="G31" s="1169">
        <f>SUM(E31)</f>
        <v>1</v>
      </c>
      <c r="H31" s="762" t="s">
        <v>465</v>
      </c>
      <c r="I31" s="337"/>
    </row>
    <row r="32" spans="1:9" x14ac:dyDescent="0.3">
      <c r="A32" s="342"/>
      <c r="B32" s="342"/>
      <c r="C32" s="342"/>
      <c r="D32" s="1083" t="s">
        <v>463</v>
      </c>
      <c r="E32" s="804">
        <f>SUM(E7:E8)</f>
        <v>20</v>
      </c>
      <c r="F32" s="638"/>
      <c r="G32" s="638" t="s">
        <v>1133</v>
      </c>
      <c r="H32" s="339"/>
      <c r="I32" s="337"/>
    </row>
    <row r="33" spans="1:13" x14ac:dyDescent="0.3">
      <c r="A33" s="342"/>
      <c r="B33" s="342"/>
      <c r="C33" s="342"/>
      <c r="D33" s="342"/>
      <c r="E33" s="639">
        <f>SUM(E7:E30)</f>
        <v>100</v>
      </c>
      <c r="F33" s="665">
        <v>100</v>
      </c>
      <c r="G33" s="1317" t="str">
        <f>IF(E33&gt;F33,"ACHTUNG, Wert darf 100 nicht überschreiten!","")</f>
        <v/>
      </c>
      <c r="H33" s="1317"/>
      <c r="I33" s="337"/>
    </row>
    <row r="34" spans="1:13" x14ac:dyDescent="0.3">
      <c r="A34" s="342"/>
      <c r="B34" s="342"/>
      <c r="C34" s="342"/>
      <c r="D34" s="336"/>
      <c r="E34" s="336"/>
      <c r="F34" s="336"/>
      <c r="G34" s="337"/>
      <c r="H34" s="337"/>
      <c r="I34" s="337"/>
    </row>
    <row r="35" spans="1:13" x14ac:dyDescent="0.3">
      <c r="A35" s="382">
        <f>'0-Eingabewerte'!B70</f>
        <v>28</v>
      </c>
      <c r="B35" s="1302" t="str">
        <f>'0-Eingabewerte'!D70</f>
        <v>Materialherkunft - Umgesetzte Kreislaufführung</v>
      </c>
      <c r="C35" s="1303"/>
      <c r="D35" s="1303"/>
      <c r="E35" s="1303"/>
      <c r="F35" s="769"/>
      <c r="G35" s="769"/>
      <c r="H35" s="770"/>
      <c r="I35" s="337"/>
    </row>
    <row r="36" spans="1:13" x14ac:dyDescent="0.3">
      <c r="A36" s="382"/>
      <c r="B36" s="640"/>
      <c r="C36" s="1323"/>
      <c r="D36" s="1324"/>
      <c r="E36" s="640"/>
      <c r="F36" s="642" t="s">
        <v>604</v>
      </c>
      <c r="G36" s="640"/>
      <c r="H36" s="640"/>
      <c r="I36" s="337"/>
    </row>
    <row r="37" spans="1:13" x14ac:dyDescent="0.3">
      <c r="A37" s="337"/>
      <c r="B37" s="641" t="s">
        <v>605</v>
      </c>
      <c r="C37" s="644" t="s">
        <v>179</v>
      </c>
      <c r="D37" s="645"/>
      <c r="E37" s="807">
        <v>5</v>
      </c>
      <c r="F37" s="805"/>
      <c r="G37" s="1171"/>
      <c r="H37" s="1172" t="s">
        <v>644</v>
      </c>
      <c r="I37" s="337"/>
    </row>
    <row r="38" spans="1:13" x14ac:dyDescent="0.3">
      <c r="A38" s="337"/>
      <c r="B38" s="641"/>
      <c r="C38" s="644" t="s">
        <v>379</v>
      </c>
      <c r="D38" s="645"/>
      <c r="E38" s="807">
        <v>5</v>
      </c>
      <c r="F38" s="805"/>
      <c r="G38" s="1171"/>
      <c r="H38" s="1172" t="s">
        <v>377</v>
      </c>
      <c r="I38" s="337"/>
    </row>
    <row r="39" spans="1:13" x14ac:dyDescent="0.3">
      <c r="A39" s="337"/>
      <c r="B39" s="641"/>
      <c r="C39" s="644" t="s">
        <v>468</v>
      </c>
      <c r="D39" s="645"/>
      <c r="E39" s="807">
        <v>10</v>
      </c>
      <c r="F39" s="806"/>
      <c r="G39" s="1171"/>
      <c r="H39" s="1173" t="s">
        <v>467</v>
      </c>
      <c r="I39" s="337"/>
    </row>
    <row r="40" spans="1:13" x14ac:dyDescent="0.3">
      <c r="A40" s="337"/>
      <c r="B40" s="641"/>
      <c r="C40" s="644" t="s">
        <v>613</v>
      </c>
      <c r="D40" s="645"/>
      <c r="E40" s="807">
        <v>20</v>
      </c>
      <c r="F40" s="805"/>
      <c r="G40" s="1171"/>
      <c r="H40" s="1172" t="s">
        <v>603</v>
      </c>
      <c r="I40" s="337"/>
    </row>
    <row r="41" spans="1:13" x14ac:dyDescent="0.3">
      <c r="A41" s="337"/>
      <c r="B41" s="642" t="s">
        <v>606</v>
      </c>
      <c r="C41" s="644" t="s">
        <v>607</v>
      </c>
      <c r="D41" s="645"/>
      <c r="E41" s="807">
        <v>35</v>
      </c>
      <c r="F41" s="805"/>
      <c r="G41" s="1171"/>
      <c r="H41" s="1172" t="s">
        <v>378</v>
      </c>
      <c r="I41" s="337"/>
    </row>
    <row r="42" spans="1:13" x14ac:dyDescent="0.3">
      <c r="A42" s="337"/>
      <c r="B42" s="643"/>
      <c r="C42" s="644" t="s">
        <v>466</v>
      </c>
      <c r="D42" s="645"/>
      <c r="E42" s="805">
        <v>25</v>
      </c>
      <c r="F42" s="805"/>
      <c r="G42" s="1171"/>
      <c r="H42" s="1172" t="s">
        <v>380</v>
      </c>
      <c r="I42" s="337"/>
    </row>
    <row r="43" spans="1:13" x14ac:dyDescent="0.3">
      <c r="A43" s="337"/>
      <c r="B43" s="337"/>
      <c r="C43" s="336"/>
      <c r="D43" s="1083" t="s">
        <v>1119</v>
      </c>
      <c r="E43" s="804">
        <f>SUM(E37:E41)</f>
        <v>75</v>
      </c>
      <c r="F43" s="338"/>
      <c r="G43" s="337"/>
      <c r="H43" s="337"/>
      <c r="I43" s="337"/>
    </row>
    <row r="44" spans="1:13" x14ac:dyDescent="0.3">
      <c r="A44" s="337"/>
      <c r="B44" s="337"/>
      <c r="C44" s="336"/>
      <c r="D44" s="336"/>
      <c r="E44" s="338">
        <f>SUM(E37:E42)</f>
        <v>100</v>
      </c>
      <c r="F44" s="665">
        <v>100</v>
      </c>
      <c r="G44" s="1317" t="str">
        <f>IF(E44&gt;F44,"ACHTUNG, Wert darf 100 nicht überschreiten!","")</f>
        <v/>
      </c>
      <c r="H44" s="1317"/>
      <c r="I44" s="337"/>
      <c r="K44" s="60"/>
      <c r="L44" s="60"/>
      <c r="M44" s="60"/>
    </row>
    <row r="45" spans="1:13" x14ac:dyDescent="0.3">
      <c r="A45" s="337"/>
      <c r="B45" s="337"/>
      <c r="C45" s="336"/>
      <c r="D45" s="336"/>
      <c r="E45" s="336"/>
      <c r="F45" s="336"/>
      <c r="G45" s="337"/>
      <c r="H45" s="337"/>
      <c r="I45" s="337"/>
      <c r="K45" s="60"/>
      <c r="L45" s="60"/>
      <c r="M45" s="60"/>
    </row>
    <row r="46" spans="1:13" x14ac:dyDescent="0.3">
      <c r="A46" s="382">
        <f>'0-Eingabewerte'!B54</f>
        <v>25</v>
      </c>
      <c r="B46" s="1064" t="str">
        <f>'0-Eingabewerte'!D54</f>
        <v>Einstufung bzgl. Schad- und Risikosstoffen (von Gebäudemassebezogenen Quoten)*</v>
      </c>
      <c r="C46" s="769"/>
      <c r="D46" s="769"/>
      <c r="E46" s="769"/>
      <c r="F46" s="769"/>
      <c r="G46" s="770"/>
      <c r="H46" s="805" t="s">
        <v>909</v>
      </c>
      <c r="I46" s="337"/>
      <c r="K46" s="60"/>
      <c r="L46" s="60"/>
      <c r="M46" s="60"/>
    </row>
    <row r="47" spans="1:13" x14ac:dyDescent="0.3">
      <c r="A47" s="382"/>
      <c r="B47" s="1062"/>
      <c r="C47" s="767"/>
      <c r="D47" s="1063"/>
      <c r="E47" s="1174"/>
      <c r="F47" s="1175" t="s">
        <v>741</v>
      </c>
      <c r="G47" s="1175"/>
      <c r="H47" s="805"/>
      <c r="I47" s="337"/>
      <c r="K47" s="60"/>
      <c r="L47" s="60"/>
      <c r="M47" s="60"/>
    </row>
    <row r="48" spans="1:13" x14ac:dyDescent="0.3">
      <c r="A48" s="337"/>
      <c r="B48" s="337"/>
      <c r="C48" s="644" t="s">
        <v>148</v>
      </c>
      <c r="D48" s="645"/>
      <c r="E48" s="807">
        <v>26</v>
      </c>
      <c r="F48" s="1172" t="s">
        <v>175</v>
      </c>
      <c r="G48" s="1172"/>
      <c r="H48" s="807"/>
      <c r="I48" s="337"/>
    </row>
    <row r="49" spans="1:17" x14ac:dyDescent="0.3">
      <c r="A49" s="337"/>
      <c r="B49" s="337"/>
      <c r="C49" s="644" t="s">
        <v>178</v>
      </c>
      <c r="D49" s="645"/>
      <c r="E49" s="805">
        <v>45</v>
      </c>
      <c r="F49" s="1172" t="s">
        <v>176</v>
      </c>
      <c r="G49" s="1172"/>
      <c r="H49" s="807"/>
      <c r="I49" s="337"/>
    </row>
    <row r="50" spans="1:17" x14ac:dyDescent="0.3">
      <c r="A50" s="337"/>
      <c r="B50" s="337"/>
      <c r="C50" s="644" t="s">
        <v>177</v>
      </c>
      <c r="D50" s="645"/>
      <c r="E50" s="805">
        <v>20</v>
      </c>
      <c r="F50" s="1173" t="s">
        <v>174</v>
      </c>
      <c r="G50" s="1173"/>
      <c r="H50" s="805"/>
      <c r="I50" s="337"/>
    </row>
    <row r="51" spans="1:17" x14ac:dyDescent="0.3">
      <c r="A51" s="337"/>
      <c r="B51" s="337"/>
      <c r="C51" s="644" t="s">
        <v>150</v>
      </c>
      <c r="D51" s="645"/>
      <c r="E51" s="805">
        <v>10</v>
      </c>
      <c r="F51" s="1172"/>
      <c r="G51" s="1172"/>
      <c r="H51" s="805"/>
      <c r="I51" s="337"/>
    </row>
    <row r="52" spans="1:17" x14ac:dyDescent="0.3">
      <c r="A52" s="337"/>
      <c r="B52" s="337"/>
      <c r="C52" s="336"/>
      <c r="D52" s="1083" t="s">
        <v>1119</v>
      </c>
      <c r="E52" s="804">
        <f>SUM(E48)</f>
        <v>26</v>
      </c>
      <c r="F52" s="338"/>
      <c r="G52" s="337"/>
      <c r="H52" s="337"/>
      <c r="I52" s="337"/>
    </row>
    <row r="53" spans="1:17" x14ac:dyDescent="0.3">
      <c r="A53" s="337"/>
      <c r="B53" s="337"/>
      <c r="C53" s="336"/>
      <c r="D53" s="336"/>
      <c r="E53" s="338">
        <f>SUM(E48:E51)</f>
        <v>101</v>
      </c>
      <c r="F53" s="665">
        <v>100</v>
      </c>
      <c r="G53" s="1317" t="str">
        <f>IF(E53&gt;F53,"ACHTUNG, Wert darf 100 nicht überschreiten!","")</f>
        <v>ACHTUNG, Wert darf 100 nicht überschreiten!</v>
      </c>
      <c r="H53" s="1317"/>
      <c r="I53" s="337"/>
    </row>
    <row r="54" spans="1:17" x14ac:dyDescent="0.3">
      <c r="A54" s="337"/>
      <c r="B54" s="337"/>
      <c r="C54" s="336"/>
      <c r="D54" s="336"/>
      <c r="E54" s="336"/>
      <c r="F54" s="336"/>
      <c r="G54" s="337"/>
      <c r="H54" s="337"/>
      <c r="I54" s="337"/>
    </row>
    <row r="55" spans="1:17" x14ac:dyDescent="0.3">
      <c r="A55" s="382">
        <f>'0-Eingabewerte'!B80</f>
        <v>33</v>
      </c>
      <c r="B55" s="1321" t="str">
        <f>'0-Eingabewerte'!D79</f>
        <v>Bau- und Abbruchabfälle der Baumaßnahme</v>
      </c>
      <c r="C55" s="1321"/>
      <c r="D55" s="1321"/>
      <c r="E55" s="1321"/>
      <c r="F55" s="1323"/>
      <c r="G55" s="1325"/>
      <c r="H55" s="1324"/>
      <c r="I55" s="337"/>
    </row>
    <row r="56" spans="1:17" x14ac:dyDescent="0.3">
      <c r="A56" s="337"/>
      <c r="B56" s="337"/>
      <c r="C56" s="644" t="s">
        <v>376</v>
      </c>
      <c r="D56" s="645"/>
      <c r="E56" s="807">
        <v>7</v>
      </c>
      <c r="F56" s="764"/>
      <c r="G56" s="765"/>
      <c r="H56" s="766"/>
      <c r="I56" s="337"/>
      <c r="L56" s="60"/>
      <c r="Q56" s="60"/>
    </row>
    <row r="57" spans="1:17" x14ac:dyDescent="0.3">
      <c r="A57" s="337"/>
      <c r="B57" s="337"/>
      <c r="C57" s="644" t="s">
        <v>609</v>
      </c>
      <c r="D57" s="645"/>
      <c r="E57" s="807">
        <v>15</v>
      </c>
      <c r="F57" s="1297" t="s">
        <v>610</v>
      </c>
      <c r="G57" s="1298"/>
      <c r="H57" s="1299"/>
      <c r="I57" s="337"/>
      <c r="L57" s="60"/>
      <c r="Q57" s="60"/>
    </row>
    <row r="58" spans="1:17" x14ac:dyDescent="0.3">
      <c r="A58" s="337"/>
      <c r="B58" s="337"/>
      <c r="C58" s="644" t="s">
        <v>182</v>
      </c>
      <c r="D58" s="645"/>
      <c r="E58" s="807">
        <v>30</v>
      </c>
      <c r="F58" s="1297"/>
      <c r="G58" s="1298"/>
      <c r="H58" s="1299"/>
      <c r="I58" s="337"/>
      <c r="L58" s="60"/>
      <c r="Q58" s="60"/>
    </row>
    <row r="59" spans="1:17" x14ac:dyDescent="0.3">
      <c r="A59" s="337"/>
      <c r="B59" s="337"/>
      <c r="C59" s="644" t="s">
        <v>181</v>
      </c>
      <c r="D59" s="645"/>
      <c r="E59" s="805">
        <v>25</v>
      </c>
      <c r="F59" s="764"/>
      <c r="G59" s="765"/>
      <c r="H59" s="766"/>
      <c r="I59" s="337"/>
      <c r="L59" s="60"/>
      <c r="Q59" s="60"/>
    </row>
    <row r="60" spans="1:17" x14ac:dyDescent="0.3">
      <c r="A60" s="337"/>
      <c r="B60" s="337"/>
      <c r="C60" s="644" t="s">
        <v>158</v>
      </c>
      <c r="D60" s="645"/>
      <c r="E60" s="805">
        <v>10</v>
      </c>
      <c r="F60" s="764"/>
      <c r="G60" s="765"/>
      <c r="H60" s="766"/>
      <c r="I60" s="337"/>
      <c r="L60" s="60"/>
      <c r="Q60" s="60"/>
    </row>
    <row r="61" spans="1:17" x14ac:dyDescent="0.3">
      <c r="A61" s="337"/>
      <c r="B61" s="337"/>
      <c r="C61" s="1300" t="s">
        <v>159</v>
      </c>
      <c r="D61" s="1301"/>
      <c r="E61" s="805">
        <v>10</v>
      </c>
      <c r="F61" s="764"/>
      <c r="G61" s="765"/>
      <c r="H61" s="766"/>
      <c r="I61" s="337"/>
      <c r="L61" s="60"/>
      <c r="Q61" s="60"/>
    </row>
    <row r="62" spans="1:17" x14ac:dyDescent="0.3">
      <c r="A62" s="337"/>
      <c r="B62" s="337"/>
      <c r="C62" s="644" t="s">
        <v>160</v>
      </c>
      <c r="D62" s="645"/>
      <c r="E62" s="805">
        <v>3</v>
      </c>
      <c r="F62" s="764"/>
      <c r="G62" s="765"/>
      <c r="H62" s="766"/>
      <c r="I62" s="337"/>
      <c r="L62" s="60"/>
      <c r="Q62" s="60"/>
    </row>
    <row r="63" spans="1:17" x14ac:dyDescent="0.3">
      <c r="A63" s="337"/>
      <c r="B63" s="337"/>
      <c r="C63" s="337"/>
      <c r="D63" s="1083" t="s">
        <v>1119</v>
      </c>
      <c r="E63" s="804">
        <f>SUM(E56:E58)</f>
        <v>52</v>
      </c>
      <c r="F63" s="337"/>
      <c r="G63" s="337"/>
      <c r="H63" s="337"/>
      <c r="I63" s="337"/>
    </row>
    <row r="64" spans="1:17" x14ac:dyDescent="0.3">
      <c r="A64" s="337"/>
      <c r="B64" s="337"/>
      <c r="C64" s="337"/>
      <c r="D64" s="337"/>
      <c r="E64" s="338">
        <f>SUM(E56:E62)</f>
        <v>100</v>
      </c>
      <c r="F64" s="665">
        <v>100</v>
      </c>
      <c r="G64" s="1317" t="str">
        <f>IF(E64&gt;F64,"ACHTUNG, Wert darf 100 nicht überschreiten!","")</f>
        <v/>
      </c>
      <c r="H64" s="1317"/>
      <c r="I64" s="337"/>
    </row>
    <row r="65" spans="1:12" x14ac:dyDescent="0.3">
      <c r="A65" s="337"/>
      <c r="B65" s="337"/>
      <c r="C65" s="336"/>
      <c r="D65" s="336"/>
      <c r="E65" s="336"/>
      <c r="F65" s="337"/>
      <c r="G65" s="337"/>
      <c r="H65" s="337"/>
      <c r="I65" s="337"/>
    </row>
    <row r="66" spans="1:12" x14ac:dyDescent="0.3">
      <c r="A66" s="382">
        <f>'0-Eingabewerte'!B121</f>
        <v>56</v>
      </c>
      <c r="B66" s="1302" t="str">
        <f>'0-Eingabewerte'!D121</f>
        <v xml:space="preserve">Demontagefähigkeit
</v>
      </c>
      <c r="C66" s="1303"/>
      <c r="D66" s="1303"/>
      <c r="E66" s="1303"/>
      <c r="F66" s="769"/>
      <c r="G66" s="769"/>
      <c r="H66" s="770"/>
      <c r="I66" s="337"/>
    </row>
    <row r="67" spans="1:12" x14ac:dyDescent="0.3">
      <c r="A67" s="337"/>
      <c r="B67" s="337"/>
      <c r="C67" s="1326" t="s">
        <v>148</v>
      </c>
      <c r="D67" s="1327"/>
      <c r="E67" s="808">
        <v>5</v>
      </c>
      <c r="F67" s="773"/>
      <c r="G67" s="774"/>
      <c r="H67" s="775"/>
      <c r="I67" s="337"/>
      <c r="K67" s="60"/>
      <c r="L67" s="60"/>
    </row>
    <row r="68" spans="1:12" x14ac:dyDescent="0.3">
      <c r="A68" s="337"/>
      <c r="B68" s="337"/>
      <c r="C68" s="1300" t="s">
        <v>222</v>
      </c>
      <c r="D68" s="1301"/>
      <c r="E68" s="807">
        <v>25</v>
      </c>
      <c r="F68" s="1297"/>
      <c r="G68" s="1298"/>
      <c r="H68" s="1299"/>
      <c r="I68" s="337"/>
      <c r="K68" s="60"/>
      <c r="L68" s="60"/>
    </row>
    <row r="69" spans="1:12" x14ac:dyDescent="0.3">
      <c r="A69" s="337"/>
      <c r="B69" s="337"/>
      <c r="C69" s="1300" t="s">
        <v>178</v>
      </c>
      <c r="D69" s="1301"/>
      <c r="E69" s="806">
        <v>15</v>
      </c>
      <c r="F69" s="1297"/>
      <c r="G69" s="1298"/>
      <c r="H69" s="1299"/>
      <c r="I69" s="337"/>
      <c r="K69" s="60"/>
      <c r="L69" s="60"/>
    </row>
    <row r="70" spans="1:12" x14ac:dyDescent="0.3">
      <c r="A70" s="337"/>
      <c r="B70" s="337"/>
      <c r="C70" s="1300" t="s">
        <v>220</v>
      </c>
      <c r="D70" s="1301"/>
      <c r="E70" s="806">
        <v>15</v>
      </c>
      <c r="F70" s="764"/>
      <c r="G70" s="765"/>
      <c r="H70" s="766"/>
      <c r="I70" s="337"/>
      <c r="K70" s="60"/>
      <c r="L70" s="60"/>
    </row>
    <row r="71" spans="1:12" x14ac:dyDescent="0.3">
      <c r="A71" s="337"/>
      <c r="B71" s="337"/>
      <c r="C71" s="1300" t="s">
        <v>149</v>
      </c>
      <c r="D71" s="1301"/>
      <c r="E71" s="805">
        <v>30</v>
      </c>
      <c r="F71" s="764"/>
      <c r="G71" s="765"/>
      <c r="H71" s="766"/>
      <c r="I71" s="337"/>
      <c r="K71" s="60"/>
      <c r="L71" s="60"/>
    </row>
    <row r="72" spans="1:12" x14ac:dyDescent="0.3">
      <c r="A72" s="337"/>
      <c r="B72" s="337"/>
      <c r="C72" s="1300" t="s">
        <v>150</v>
      </c>
      <c r="D72" s="1301"/>
      <c r="E72" s="805">
        <v>10</v>
      </c>
      <c r="F72" s="764"/>
      <c r="G72" s="765"/>
      <c r="H72" s="766"/>
      <c r="I72" s="337"/>
      <c r="K72" s="60"/>
      <c r="L72" s="60"/>
    </row>
    <row r="73" spans="1:12" x14ac:dyDescent="0.3">
      <c r="A73" s="337"/>
      <c r="B73" s="337"/>
      <c r="C73" s="336"/>
      <c r="D73" s="1083" t="s">
        <v>1119</v>
      </c>
      <c r="E73" s="804">
        <f>SUM(E67:E68)</f>
        <v>30</v>
      </c>
      <c r="F73" s="338"/>
      <c r="G73" s="337"/>
      <c r="H73" s="337"/>
      <c r="I73" s="337"/>
    </row>
    <row r="74" spans="1:12" x14ac:dyDescent="0.3">
      <c r="A74" s="337"/>
      <c r="B74" s="337"/>
      <c r="C74" s="336"/>
      <c r="D74" s="336"/>
      <c r="E74" s="338">
        <f>SUM(E67:E71)</f>
        <v>90</v>
      </c>
      <c r="F74" s="665">
        <v>100</v>
      </c>
      <c r="G74" s="1317" t="str">
        <f>IF(E74&gt;F74,"ACHTUNG, Wert darf 100 nicht überschreiten!","")</f>
        <v/>
      </c>
      <c r="H74" s="1317"/>
      <c r="I74" s="337"/>
    </row>
    <row r="75" spans="1:12" x14ac:dyDescent="0.3">
      <c r="A75" s="337"/>
      <c r="B75" s="337"/>
      <c r="C75" s="336"/>
      <c r="D75" s="336"/>
      <c r="E75" s="336"/>
      <c r="F75" s="337"/>
      <c r="G75" s="337"/>
      <c r="H75" s="337"/>
      <c r="I75" s="337"/>
    </row>
    <row r="76" spans="1:12" x14ac:dyDescent="0.3">
      <c r="A76" s="382">
        <f>'0-Eingabewerte'!B134</f>
        <v>60</v>
      </c>
      <c r="B76" s="767" t="str">
        <f>'0-Eingabewerte'!D141</f>
        <v>Kreislauffähigkeit - Nachnutzungswege</v>
      </c>
      <c r="C76" s="768"/>
      <c r="D76" s="768"/>
      <c r="E76" s="768"/>
      <c r="F76" s="768"/>
      <c r="G76" s="768"/>
      <c r="H76" s="770"/>
      <c r="I76" s="337"/>
    </row>
    <row r="77" spans="1:12" x14ac:dyDescent="0.3">
      <c r="A77" s="337"/>
      <c r="B77" s="337"/>
      <c r="C77" s="1326" t="s">
        <v>376</v>
      </c>
      <c r="D77" s="1327"/>
      <c r="E77" s="808">
        <v>5</v>
      </c>
      <c r="F77" s="773"/>
      <c r="G77" s="774"/>
      <c r="H77" s="775"/>
      <c r="I77" s="337"/>
      <c r="K77" s="60"/>
      <c r="L77" s="60"/>
    </row>
    <row r="78" spans="1:12" x14ac:dyDescent="0.3">
      <c r="A78" s="337"/>
      <c r="B78" s="337"/>
      <c r="C78" s="1300" t="s">
        <v>609</v>
      </c>
      <c r="D78" s="1301"/>
      <c r="E78" s="807">
        <v>15</v>
      </c>
      <c r="F78" s="1297" t="s">
        <v>610</v>
      </c>
      <c r="G78" s="1298"/>
      <c r="H78" s="1299"/>
      <c r="I78" s="337"/>
      <c r="K78" s="60"/>
      <c r="L78" s="60"/>
    </row>
    <row r="79" spans="1:12" x14ac:dyDescent="0.3">
      <c r="A79" s="337"/>
      <c r="B79" s="337"/>
      <c r="C79" s="1300" t="s">
        <v>182</v>
      </c>
      <c r="D79" s="1301"/>
      <c r="E79" s="807">
        <v>26</v>
      </c>
      <c r="F79" s="1297"/>
      <c r="G79" s="1298"/>
      <c r="H79" s="1299"/>
      <c r="I79" s="337"/>
      <c r="K79" s="60"/>
      <c r="L79" s="60"/>
    </row>
    <row r="80" spans="1:12" x14ac:dyDescent="0.3">
      <c r="A80" s="337"/>
      <c r="B80" s="337"/>
      <c r="C80" s="1300" t="s">
        <v>181</v>
      </c>
      <c r="D80" s="1301"/>
      <c r="E80" s="805">
        <v>10</v>
      </c>
      <c r="F80" s="764"/>
      <c r="G80" s="765"/>
      <c r="H80" s="766"/>
      <c r="I80" s="337"/>
      <c r="K80" s="60"/>
      <c r="L80" s="60"/>
    </row>
    <row r="81" spans="1:12" x14ac:dyDescent="0.3">
      <c r="A81" s="337"/>
      <c r="B81" s="337"/>
      <c r="C81" s="1300" t="s">
        <v>158</v>
      </c>
      <c r="D81" s="1301"/>
      <c r="E81" s="805">
        <v>14</v>
      </c>
      <c r="F81" s="764"/>
      <c r="G81" s="765"/>
      <c r="H81" s="766"/>
      <c r="I81" s="337"/>
      <c r="K81" s="60"/>
      <c r="L81" s="60"/>
    </row>
    <row r="82" spans="1:12" x14ac:dyDescent="0.3">
      <c r="A82" s="337"/>
      <c r="B82" s="337"/>
      <c r="C82" s="1300" t="s">
        <v>159</v>
      </c>
      <c r="D82" s="1301"/>
      <c r="E82" s="805">
        <v>16</v>
      </c>
      <c r="F82" s="764"/>
      <c r="G82" s="765"/>
      <c r="H82" s="766"/>
      <c r="I82" s="337"/>
      <c r="K82" s="60"/>
      <c r="L82" s="80"/>
    </row>
    <row r="83" spans="1:12" x14ac:dyDescent="0.3">
      <c r="A83" s="337"/>
      <c r="B83" s="337"/>
      <c r="C83" s="1300" t="s">
        <v>160</v>
      </c>
      <c r="D83" s="1301"/>
      <c r="E83" s="805">
        <v>22</v>
      </c>
      <c r="F83" s="764"/>
      <c r="G83" s="765"/>
      <c r="H83" s="766"/>
      <c r="I83" s="337"/>
      <c r="K83" s="60"/>
      <c r="L83" s="60"/>
    </row>
    <row r="84" spans="1:12" x14ac:dyDescent="0.3">
      <c r="A84" s="336"/>
      <c r="B84" s="336"/>
      <c r="C84" s="336"/>
      <c r="D84" s="1083" t="s">
        <v>1119</v>
      </c>
      <c r="E84" s="804">
        <f>SUM(E77:E79)</f>
        <v>46</v>
      </c>
      <c r="F84" s="338"/>
      <c r="G84" s="337"/>
      <c r="H84" s="337"/>
      <c r="I84" s="337"/>
    </row>
    <row r="85" spans="1:12" x14ac:dyDescent="0.3">
      <c r="A85" s="1315"/>
      <c r="B85" s="1316"/>
      <c r="C85" s="337"/>
      <c r="D85" s="337"/>
      <c r="E85" s="338">
        <f>SUM(E77:E83)</f>
        <v>108</v>
      </c>
      <c r="F85" s="665">
        <v>100</v>
      </c>
      <c r="G85" s="1317" t="str">
        <f>IF(E85&gt;F85,"ACHTUNG, Wert darf 100 nicht überschreiten!","")</f>
        <v>ACHTUNG, Wert darf 100 nicht überschreiten!</v>
      </c>
      <c r="H85" s="1317"/>
      <c r="I85" s="337"/>
    </row>
    <row r="86" spans="1:12" x14ac:dyDescent="0.3">
      <c r="A86" s="337"/>
      <c r="B86" s="337"/>
      <c r="C86" s="337"/>
      <c r="D86" s="337"/>
      <c r="E86" s="337"/>
      <c r="F86" s="337"/>
      <c r="G86" s="337"/>
      <c r="H86" s="337"/>
      <c r="I86" s="337"/>
    </row>
    <row r="87" spans="1:12" x14ac:dyDescent="0.3">
      <c r="A87" s="337"/>
      <c r="B87" s="1322" t="s">
        <v>957</v>
      </c>
      <c r="C87" s="1219"/>
      <c r="D87" s="337"/>
      <c r="E87" s="337"/>
      <c r="F87" s="337"/>
      <c r="G87" s="337"/>
      <c r="H87" s="337"/>
      <c r="I87" s="337"/>
    </row>
    <row r="88" spans="1:12" x14ac:dyDescent="0.3">
      <c r="A88" s="337"/>
      <c r="B88" s="1178"/>
      <c r="C88" s="1176"/>
      <c r="D88" s="337"/>
      <c r="E88" s="337"/>
      <c r="F88" s="337"/>
      <c r="G88" s="337"/>
      <c r="H88" s="337"/>
      <c r="I88" s="337"/>
    </row>
    <row r="89" spans="1:12" x14ac:dyDescent="0.3">
      <c r="A89" s="337"/>
      <c r="B89" s="1086" t="s">
        <v>1120</v>
      </c>
      <c r="C89" s="30"/>
      <c r="D89" s="2"/>
      <c r="E89" s="1"/>
      <c r="F89" s="88"/>
      <c r="G89" s="4"/>
      <c r="H89" s="4"/>
      <c r="I89" s="337"/>
    </row>
    <row r="90" spans="1:12" ht="43.75" customHeight="1" x14ac:dyDescent="0.3">
      <c r="A90" s="337"/>
      <c r="B90" s="1292" t="s">
        <v>1156</v>
      </c>
      <c r="C90" s="1293"/>
      <c r="D90" s="1293"/>
      <c r="E90" s="1293"/>
      <c r="F90" s="1293"/>
      <c r="G90" s="1293"/>
      <c r="H90" s="1293"/>
      <c r="I90" s="337"/>
    </row>
    <row r="91" spans="1:12" x14ac:dyDescent="0.3">
      <c r="A91" s="337"/>
      <c r="B91" s="337"/>
      <c r="C91" s="337"/>
      <c r="D91" s="337"/>
      <c r="E91" s="337"/>
      <c r="F91" s="337"/>
      <c r="G91" s="337"/>
      <c r="H91" s="337"/>
      <c r="I91" s="337"/>
    </row>
    <row r="92" spans="1:12" x14ac:dyDescent="0.3">
      <c r="A92" s="337"/>
      <c r="B92" s="337"/>
      <c r="C92" s="337"/>
      <c r="D92" s="337"/>
      <c r="E92" s="337"/>
      <c r="F92" s="337"/>
      <c r="G92" s="337"/>
      <c r="H92" s="337"/>
      <c r="I92" s="337"/>
    </row>
  </sheetData>
  <sheetProtection sheet="1" formatCells="0" formatColumns="0" formatRows="0" insertColumns="0" insertRows="0" insertHyperlinks="0" deleteColumns="0" deleteRows="0" sort="0" autoFilter="0" pivotTables="0"/>
  <mergeCells count="46">
    <mergeCell ref="B87:C87"/>
    <mergeCell ref="B90:H90"/>
    <mergeCell ref="G85:H85"/>
    <mergeCell ref="C36:D36"/>
    <mergeCell ref="F55:H55"/>
    <mergeCell ref="C61:D61"/>
    <mergeCell ref="C67:D67"/>
    <mergeCell ref="C68:D68"/>
    <mergeCell ref="C69:D69"/>
    <mergeCell ref="B66:E66"/>
    <mergeCell ref="C77:D77"/>
    <mergeCell ref="C78:D78"/>
    <mergeCell ref="C82:D82"/>
    <mergeCell ref="C83:D83"/>
    <mergeCell ref="F78:H78"/>
    <mergeCell ref="C79:D79"/>
    <mergeCell ref="B2:G2"/>
    <mergeCell ref="B3:G3"/>
    <mergeCell ref="A85:B85"/>
    <mergeCell ref="G33:H33"/>
    <mergeCell ref="G44:H44"/>
    <mergeCell ref="G53:H53"/>
    <mergeCell ref="G64:H64"/>
    <mergeCell ref="G74:H74"/>
    <mergeCell ref="G24:G30"/>
    <mergeCell ref="G21:G22"/>
    <mergeCell ref="G18:G20"/>
    <mergeCell ref="G14:G15"/>
    <mergeCell ref="G9:G12"/>
    <mergeCell ref="F57:H57"/>
    <mergeCell ref="F58:H58"/>
    <mergeCell ref="B55:E55"/>
    <mergeCell ref="B5:F5"/>
    <mergeCell ref="B35:E35"/>
    <mergeCell ref="B9:B13"/>
    <mergeCell ref="B7:B8"/>
    <mergeCell ref="B14:B16"/>
    <mergeCell ref="B18:B30"/>
    <mergeCell ref="F79:H79"/>
    <mergeCell ref="C80:D80"/>
    <mergeCell ref="C81:D81"/>
    <mergeCell ref="F68:H68"/>
    <mergeCell ref="F69:H69"/>
    <mergeCell ref="C70:D70"/>
    <mergeCell ref="C71:D71"/>
    <mergeCell ref="C72:D72"/>
  </mergeCells>
  <pageMargins left="0.47244094488188981" right="0.39370078740157483" top="0.47244094488188981" bottom="0.47244094488188981" header="0.31496062992125984" footer="0.31496062992125984"/>
  <pageSetup paperSize="9" scale="50" fitToHeight="0" orientation="portrait" r:id="rId1"/>
  <ignoredErrors>
    <ignoredError sqref="G7 G9" formulaRange="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703EB-05BA-465F-89F0-0314B9852C86}">
  <sheetPr>
    <tabColor rgb="FF3C4981"/>
  </sheetPr>
  <dimension ref="A1:Z227"/>
  <sheetViews>
    <sheetView view="pageLayout" topLeftCell="A41" zoomScale="145" zoomScaleNormal="100" zoomScalePageLayoutView="145" workbookViewId="0">
      <selection activeCell="G50" sqref="G50"/>
    </sheetView>
  </sheetViews>
  <sheetFormatPr baseColWidth="10" defaultColWidth="10.6640625" defaultRowHeight="14" x14ac:dyDescent="0.3"/>
  <cols>
    <col min="1" max="1" width="2.4140625" customWidth="1"/>
    <col min="2" max="2" width="3" style="26" customWidth="1"/>
    <col min="3" max="3" width="7.58203125" style="56" customWidth="1"/>
    <col min="4" max="4" width="9.6640625" style="56" customWidth="1"/>
    <col min="5" max="5" width="2.5" style="56" customWidth="1"/>
    <col min="6" max="6" width="5.08203125" style="56" customWidth="1"/>
    <col min="7" max="7" width="12.6640625" customWidth="1"/>
    <col min="8" max="8" width="3.08203125" customWidth="1"/>
    <col min="9" max="9" width="10.1640625" style="24" customWidth="1"/>
    <col min="10" max="10" width="10.5" style="24" customWidth="1"/>
    <col min="11" max="11" width="2.5" style="24" customWidth="1"/>
    <col min="12" max="12" width="4.1640625" style="24" customWidth="1"/>
    <col min="13" max="13" width="4.33203125" style="24" customWidth="1"/>
    <col min="14" max="14" width="5.4140625" style="24" customWidth="1"/>
    <col min="15" max="15" width="4.33203125" customWidth="1"/>
  </cols>
  <sheetData>
    <row r="1" spans="1:26" ht="27.65" customHeight="1" thickBot="1" x14ac:dyDescent="0.4">
      <c r="A1" s="1328"/>
      <c r="B1" s="1329"/>
      <c r="C1" s="1330"/>
      <c r="D1" s="1331" t="s">
        <v>173</v>
      </c>
      <c r="E1" s="1331"/>
      <c r="F1" s="1331"/>
      <c r="G1" s="1331"/>
      <c r="H1" s="1331"/>
      <c r="I1" s="1331"/>
      <c r="J1" s="1331"/>
      <c r="K1" s="1331"/>
      <c r="L1" s="1331"/>
      <c r="M1" s="1331"/>
      <c r="N1" s="1332" t="s">
        <v>830</v>
      </c>
      <c r="O1" s="1333"/>
      <c r="P1" s="624"/>
      <c r="Q1" s="624"/>
      <c r="R1" s="624"/>
      <c r="S1" s="624"/>
      <c r="T1" s="624"/>
      <c r="U1" s="624"/>
      <c r="V1" s="624"/>
      <c r="W1" s="624"/>
      <c r="X1" s="624"/>
      <c r="Y1" s="625"/>
      <c r="Z1" s="625"/>
    </row>
    <row r="2" spans="1:26" ht="14" customHeight="1" x14ac:dyDescent="0.3">
      <c r="A2" s="1334" t="s">
        <v>151</v>
      </c>
      <c r="B2" s="1337" t="s">
        <v>106</v>
      </c>
      <c r="C2" s="1338"/>
      <c r="D2" s="1339" t="str">
        <f>'0-Eingabewerte'!F13</f>
        <v>Projektbezeichnung</v>
      </c>
      <c r="E2" s="1339"/>
      <c r="F2" s="1339"/>
      <c r="G2" s="1339"/>
      <c r="H2" s="1339"/>
      <c r="I2" s="1339"/>
      <c r="J2" s="1339"/>
      <c r="K2" s="689"/>
      <c r="L2" s="1340" t="str">
        <f>'0-Eingabewerte'!D15</f>
        <v>PASS-ID</v>
      </c>
      <c r="M2" s="1340"/>
      <c r="N2" s="690" t="str">
        <f>'0-Eingabewerte'!F15</f>
        <v>GUID</v>
      </c>
      <c r="O2" s="1341" t="s">
        <v>442</v>
      </c>
    </row>
    <row r="3" spans="1:26" ht="14.25" customHeight="1" x14ac:dyDescent="0.3">
      <c r="A3" s="1335"/>
      <c r="B3" s="1343" t="s">
        <v>129</v>
      </c>
      <c r="C3" s="1344"/>
      <c r="D3" s="1345" t="str">
        <f>'0-Eingabewerte'!F14</f>
        <v>Erstausstellung / Name / Kontaktdaten</v>
      </c>
      <c r="E3" s="1345"/>
      <c r="F3" s="1345"/>
      <c r="G3" s="1345"/>
      <c r="H3" s="1345"/>
      <c r="I3" s="1345"/>
      <c r="J3" s="1345"/>
      <c r="K3" s="692"/>
      <c r="L3" s="1351" t="str">
        <f>'0-Eingabewerte'!D16</f>
        <v>VERSION</v>
      </c>
      <c r="M3" s="1351"/>
      <c r="N3" s="693" t="str">
        <f>'0-Eingabewerte'!F16</f>
        <v>-001</v>
      </c>
      <c r="O3" s="1342"/>
    </row>
    <row r="4" spans="1:26" ht="18.25" customHeight="1" x14ac:dyDescent="0.3">
      <c r="A4" s="1335"/>
      <c r="B4" s="697"/>
      <c r="C4" s="1352" t="str">
        <f>'0-Eingabewerte'!D19</f>
        <v>Gebäudeinformationen und Gebäudemassen</v>
      </c>
      <c r="D4" s="1352"/>
      <c r="E4" s="1352"/>
      <c r="F4" s="1352"/>
      <c r="G4" s="1352"/>
      <c r="H4" s="1352"/>
      <c r="I4" s="1352"/>
      <c r="J4" s="698"/>
      <c r="K4" s="699"/>
      <c r="L4" s="699"/>
      <c r="M4" s="700"/>
      <c r="N4" s="700"/>
      <c r="O4" s="701">
        <f>'0-Eingabewerte'!J19</f>
        <v>2.5</v>
      </c>
    </row>
    <row r="5" spans="1:26" ht="10.4" customHeight="1" x14ac:dyDescent="0.3">
      <c r="A5" s="1335"/>
      <c r="B5" s="709">
        <f>'0-Eingabewerte'!B20</f>
        <v>1</v>
      </c>
      <c r="C5" s="1346" t="str">
        <f>'0-Eingabewerte'!D20</f>
        <v xml:space="preserve">Standort </v>
      </c>
      <c r="D5" s="1347"/>
      <c r="E5" s="1353" t="str">
        <f>'0-Eingabewerte'!F20</f>
        <v>Adresse / GIS / Flurstück</v>
      </c>
      <c r="F5" s="1353"/>
      <c r="G5" s="1354"/>
      <c r="H5" s="709">
        <f>'0-Eingabewerte'!B28</f>
        <v>9</v>
      </c>
      <c r="I5" s="1346" t="str">
        <f>'0-Eingabewerte'!D28</f>
        <v>Gesamtmasse des Gebäudes [t]</v>
      </c>
      <c r="J5" s="1347"/>
      <c r="K5" s="1349">
        <f>'0-Eingabewerte'!F28</f>
        <v>1234</v>
      </c>
      <c r="L5" s="1349"/>
      <c r="M5" s="1349"/>
      <c r="N5" s="74"/>
      <c r="O5" s="437"/>
    </row>
    <row r="6" spans="1:26" ht="10.4" customHeight="1" x14ac:dyDescent="0.3">
      <c r="A6" s="1335"/>
      <c r="B6" s="709">
        <f>'0-Eingabewerte'!B21</f>
        <v>2</v>
      </c>
      <c r="C6" s="1346" t="str">
        <f>'0-Eingabewerte'!D21</f>
        <v>Baujahr (Fertigstellung)</v>
      </c>
      <c r="D6" s="1347"/>
      <c r="E6" s="1348">
        <f>'0-Eingabewerte'!F21</f>
        <v>2000</v>
      </c>
      <c r="F6" s="1348"/>
      <c r="G6" s="437"/>
      <c r="H6" s="709">
        <f>'0-Eingabewerte'!B29</f>
        <v>10</v>
      </c>
      <c r="I6" s="1346" t="str">
        <f>'0-Eingabewerte'!D29</f>
        <v>BGF [m²]</v>
      </c>
      <c r="J6" s="1347"/>
      <c r="K6" s="1349">
        <f>'0-Eingabewerte'!F29</f>
        <v>567</v>
      </c>
      <c r="L6" s="1349"/>
      <c r="M6" s="1349"/>
      <c r="N6" s="74"/>
      <c r="O6" s="437"/>
    </row>
    <row r="7" spans="1:26" ht="10.4" customHeight="1" x14ac:dyDescent="0.3">
      <c r="A7" s="1335"/>
      <c r="B7" s="709">
        <f>'0-Eingabewerte'!B22</f>
        <v>3</v>
      </c>
      <c r="C7" s="1346" t="str">
        <f>'0-Eingabewerte'!D22</f>
        <v>Baugenehmigung</v>
      </c>
      <c r="D7" s="1347"/>
      <c r="E7" s="1350">
        <f>'0-Eingabewerte'!F22</f>
        <v>36526</v>
      </c>
      <c r="F7" s="1350"/>
      <c r="G7" s="437"/>
      <c r="H7" s="709">
        <f>'0-Eingabewerte'!B30</f>
        <v>11</v>
      </c>
      <c r="I7" s="1346" t="str">
        <f>'0-Eingabewerte'!D30</f>
        <v>NRF [m²]</v>
      </c>
      <c r="J7" s="1347"/>
      <c r="K7" s="1349">
        <f>'0-Eingabewerte'!F30</f>
        <v>456</v>
      </c>
      <c r="L7" s="1349"/>
      <c r="M7" s="1349"/>
      <c r="N7" s="74"/>
      <c r="O7" s="437"/>
    </row>
    <row r="8" spans="1:26" ht="10.4" customHeight="1" x14ac:dyDescent="0.3">
      <c r="A8" s="1335"/>
      <c r="B8" s="709">
        <f>'0-Eingabewerte'!B23</f>
        <v>4</v>
      </c>
      <c r="C8" s="1346" t="str">
        <f>'0-Eingabewerte'!D23</f>
        <v>Bauweise</v>
      </c>
      <c r="D8" s="1347"/>
      <c r="E8" s="1348" t="str">
        <f>'0-Eingabewerte'!F23</f>
        <v>Holz-Stahlbeton-Hybridbau</v>
      </c>
      <c r="F8" s="1348"/>
      <c r="G8" s="1359"/>
      <c r="H8" s="709">
        <f>'0-Eingabewerte'!B31</f>
        <v>12</v>
      </c>
      <c r="I8" s="1346" t="str">
        <f>'0-Eingabewerte'!D31</f>
        <v>Flächengewichtete Masse [t/m²NRF]</v>
      </c>
      <c r="J8" s="1347"/>
      <c r="K8" s="1349">
        <f>'0-Eingabewerte'!F31</f>
        <v>2.7</v>
      </c>
      <c r="L8" s="1349"/>
      <c r="M8" s="1349"/>
      <c r="N8" s="74"/>
      <c r="O8" s="437"/>
    </row>
    <row r="9" spans="1:26" ht="10.4" customHeight="1" x14ac:dyDescent="0.3">
      <c r="A9" s="1335"/>
      <c r="B9" s="709">
        <f>'0-Eingabewerte'!B24</f>
        <v>5</v>
      </c>
      <c r="C9" s="1346" t="str">
        <f>'0-Eingabewerte'!D24</f>
        <v>Typ / Anlass</v>
      </c>
      <c r="D9" s="1347"/>
      <c r="E9" s="1355" t="str">
        <f>'0-Eingabewerte'!F24</f>
        <v>Bestandserhalt (Sanierung)</v>
      </c>
      <c r="F9" s="1355"/>
      <c r="G9" s="1356"/>
      <c r="H9" s="709">
        <f>'0-Eingabewerte'!B32</f>
        <v>13</v>
      </c>
      <c r="I9" s="1346" t="str">
        <f>'0-Eingabewerte'!D33</f>
        <v>Umfang dokumentierter Massen [%]</v>
      </c>
      <c r="J9" s="1347"/>
      <c r="K9" s="1353">
        <f>'0-Eingabewerte'!F33</f>
        <v>95</v>
      </c>
      <c r="L9" s="1353"/>
      <c r="M9" s="1353"/>
      <c r="N9" s="299"/>
      <c r="O9" s="562"/>
    </row>
    <row r="10" spans="1:26" s="57" customFormat="1" ht="10.4" customHeight="1" x14ac:dyDescent="0.3">
      <c r="A10" s="1335"/>
      <c r="B10" s="709">
        <f>'0-Eingabewerte'!B25</f>
        <v>6</v>
      </c>
      <c r="C10" s="1346" t="str">
        <f>'0-Eingabewerte'!D25</f>
        <v>Kategorie</v>
      </c>
      <c r="D10" s="1347"/>
      <c r="E10" s="1355" t="str">
        <f>'0-Eingabewerte'!F25</f>
        <v>Wohngebäude</v>
      </c>
      <c r="F10" s="1355"/>
      <c r="G10" s="1356"/>
      <c r="H10" s="709">
        <f>'0-Eingabewerte'!B35</f>
        <v>15</v>
      </c>
      <c r="I10" s="1346" t="str">
        <f>'0-Eingabewerte'!D35</f>
        <v>Nutzeinheit</v>
      </c>
      <c r="J10" s="1347"/>
      <c r="K10" s="1357" t="str">
        <f>'0-Eingabewerte'!F35</f>
        <v>Bewohner</v>
      </c>
      <c r="L10" s="1353"/>
      <c r="M10" s="1353"/>
      <c r="N10" s="299"/>
      <c r="O10" s="437"/>
      <c r="P10" s="437"/>
    </row>
    <row r="11" spans="1:26" s="57" customFormat="1" ht="10.4" customHeight="1" x14ac:dyDescent="0.3">
      <c r="A11" s="1335"/>
      <c r="B11" s="709">
        <f>'0-Eingabewerte'!B26</f>
        <v>7</v>
      </c>
      <c r="C11" s="1346" t="str">
        <f>'0-Eingabewerte'!D26</f>
        <v>Beschreibung</v>
      </c>
      <c r="D11" s="1347"/>
      <c r="E11" s="1355" t="str">
        <f>'0-Eingabewerte'!F26</f>
        <v>Keller (vollunterkellert)</v>
      </c>
      <c r="F11" s="1355"/>
      <c r="G11" s="1356"/>
      <c r="H11" s="709">
        <f>'0-Eingabewerte'!B36</f>
        <v>16</v>
      </c>
      <c r="I11" s="1346" t="str">
        <f>'0-Eingabewerte'!D36</f>
        <v xml:space="preserve">Datenbasis / Datenbank </v>
      </c>
      <c r="J11" s="1347"/>
      <c r="K11" s="1358" t="str">
        <f>'0-Eingabewerte'!G36</f>
        <v>Bauteilebene: Digitales Modell (.ifc)</v>
      </c>
      <c r="L11" s="1358"/>
      <c r="M11" s="1358"/>
      <c r="N11" s="1358"/>
      <c r="O11" s="1358"/>
    </row>
    <row r="12" spans="1:26" s="57" customFormat="1" ht="10.4" customHeight="1" x14ac:dyDescent="0.3">
      <c r="A12" s="1335"/>
      <c r="B12" s="709">
        <f>'0-Eingabewerte'!B27</f>
        <v>8</v>
      </c>
      <c r="C12" s="1360" t="str">
        <f>'0-Eingabewerte'!D27</f>
        <v>Systemgrenze (KG)</v>
      </c>
      <c r="D12" s="1361"/>
      <c r="E12" s="1355" t="str">
        <f>'0-Eingabewerte'!F27</f>
        <v>KG300, KG400, KG500</v>
      </c>
      <c r="F12" s="1355"/>
      <c r="G12" s="1356"/>
      <c r="H12" s="709">
        <f>'0-Eingabewerte'!B37</f>
        <v>17</v>
      </c>
      <c r="I12" s="1360" t="str">
        <f>'0-Eingabewerte'!D37</f>
        <v>Bauteil-Einbauort zuordenbar</v>
      </c>
      <c r="J12" s="1361"/>
      <c r="K12" s="1362" t="str">
        <f>'0-Eingabewerte'!F37</f>
        <v>ja, modellbasiert</v>
      </c>
      <c r="L12" s="1349"/>
      <c r="M12" s="1349"/>
      <c r="N12" s="1362"/>
      <c r="O12" s="1349"/>
    </row>
    <row r="13" spans="1:26" s="57" customFormat="1" ht="10.4" customHeight="1" x14ac:dyDescent="0.3">
      <c r="A13" s="1336"/>
      <c r="B13" s="709">
        <f>'0-Eingabewerte'!B45</f>
        <v>19</v>
      </c>
      <c r="C13" s="1346" t="str">
        <f>'0-Eingabewerte'!D45</f>
        <v>Restnutzungsdauer [a]</v>
      </c>
      <c r="D13" s="1347"/>
      <c r="E13" s="1363">
        <f>'0-Eingabewerte'!F45</f>
        <v>50</v>
      </c>
      <c r="F13" s="1363"/>
      <c r="G13" s="74"/>
      <c r="H13" s="709">
        <f>'0-Eingabewerte'!B38</f>
        <v>18</v>
      </c>
      <c r="I13" s="1360" t="str">
        <f>'0-Eingabewerte'!D38</f>
        <v>Bauteilbezogene Auswertung möglich</v>
      </c>
      <c r="J13" s="1361"/>
      <c r="K13" s="1362" t="str">
        <f>'0-Eingabewerte'!F38</f>
        <v>ja, modellbasiert</v>
      </c>
      <c r="L13" s="1349"/>
      <c r="M13" s="1349"/>
      <c r="N13" s="1362"/>
      <c r="O13" s="1349"/>
    </row>
    <row r="14" spans="1:26" s="25" customFormat="1" ht="18.25" customHeight="1" x14ac:dyDescent="0.3">
      <c r="A14" s="1439" t="s">
        <v>778</v>
      </c>
      <c r="B14" s="702"/>
      <c r="C14" s="1352" t="str">
        <f>'0-Eingabewerte'!D47</f>
        <v xml:space="preserve">Materialität, Materialherkunft und Bau- und Abbruchabfälle </v>
      </c>
      <c r="D14" s="1352"/>
      <c r="E14" s="1352"/>
      <c r="F14" s="1352"/>
      <c r="G14" s="1352"/>
      <c r="H14" s="1352"/>
      <c r="I14" s="1352"/>
      <c r="J14" s="1352"/>
      <c r="K14" s="1352"/>
      <c r="L14" s="1352"/>
      <c r="M14" s="1352"/>
      <c r="N14" s="699"/>
      <c r="O14" s="701">
        <f>'0-Eingabewerte'!J47</f>
        <v>1.8611111111111112</v>
      </c>
    </row>
    <row r="15" spans="1:26" ht="11.9" customHeight="1" x14ac:dyDescent="0.3">
      <c r="A15" s="1440"/>
      <c r="B15" s="709">
        <f>'0-Eingabewerte'!B48</f>
        <v>20</v>
      </c>
      <c r="C15" s="1442" t="str">
        <f>'0-Eingabewerte'!D48</f>
        <v>Materialität des Bauwerks</v>
      </c>
      <c r="D15" s="1443"/>
      <c r="E15" s="1443"/>
      <c r="F15" s="1443"/>
      <c r="G15" s="1444"/>
      <c r="H15" s="709">
        <f>'0-Eingabewerte'!B70</f>
        <v>28</v>
      </c>
      <c r="I15" s="1442" t="str">
        <f>'0-Eingabewerte'!D70</f>
        <v>Materialherkunft - Umgesetzte Kreislaufführung</v>
      </c>
      <c r="J15" s="1443"/>
      <c r="K15" s="1443"/>
      <c r="L15" s="1443"/>
      <c r="M15" s="1443"/>
      <c r="N15" s="1443"/>
      <c r="O15" s="1443"/>
    </row>
    <row r="16" spans="1:26" ht="8.4" customHeight="1" x14ac:dyDescent="0.3">
      <c r="A16" s="1440"/>
      <c r="B16" s="729"/>
      <c r="C16" s="520"/>
      <c r="D16" s="521"/>
      <c r="E16" s="572" t="s">
        <v>754</v>
      </c>
      <c r="F16" s="521"/>
      <c r="G16" s="521"/>
      <c r="H16" s="729"/>
      <c r="I16" s="569"/>
      <c r="J16" s="521"/>
      <c r="K16" s="572" t="s">
        <v>754</v>
      </c>
      <c r="L16" s="521"/>
      <c r="M16" s="521"/>
      <c r="N16" s="521"/>
      <c r="O16" s="521"/>
    </row>
    <row r="17" spans="1:15" ht="7.65" customHeight="1" x14ac:dyDescent="0.3">
      <c r="A17" s="1440"/>
      <c r="B17" s="729"/>
      <c r="C17" s="1373" t="str">
        <f>'0-Quoten'!C7</f>
        <v>Holz und Holzwerkstoffe</v>
      </c>
      <c r="D17" s="1374"/>
      <c r="E17" s="829">
        <f>'0-Quoten'!G7</f>
        <v>20</v>
      </c>
      <c r="F17" s="331"/>
      <c r="G17" s="327"/>
      <c r="H17" s="729"/>
      <c r="I17" s="570" t="str">
        <f>'0-Quoten'!C37</f>
        <v>Vermeidung</v>
      </c>
      <c r="J17" s="365"/>
      <c r="K17" s="829">
        <f>'0-Quoten'!E37</f>
        <v>5</v>
      </c>
      <c r="L17" s="1396">
        <f>'0-Quoten'!E43</f>
        <v>75</v>
      </c>
      <c r="M17" s="365"/>
      <c r="N17" s="364"/>
      <c r="O17" s="67"/>
    </row>
    <row r="18" spans="1:15" ht="7.65" customHeight="1" x14ac:dyDescent="0.3">
      <c r="A18" s="1440"/>
      <c r="B18" s="729"/>
      <c r="C18" s="1373" t="str">
        <f>'0-Quoten'!C9</f>
        <v>Kunststoffe</v>
      </c>
      <c r="D18" s="1374"/>
      <c r="E18" s="831">
        <f>'0-Quoten'!G9</f>
        <v>12</v>
      </c>
      <c r="F18" s="365"/>
      <c r="G18" s="320"/>
      <c r="H18" s="729"/>
      <c r="I18" s="570" t="str">
        <f>'0-Quoten'!C38</f>
        <v xml:space="preserve">Wiederverwendet </v>
      </c>
      <c r="J18" s="365"/>
      <c r="K18" s="831">
        <f>'0-Quoten'!E38</f>
        <v>5</v>
      </c>
      <c r="L18" s="1396"/>
      <c r="M18" s="365"/>
      <c r="N18" s="365"/>
      <c r="O18" s="67"/>
    </row>
    <row r="19" spans="1:15" ht="7.65" customHeight="1" x14ac:dyDescent="0.3">
      <c r="A19" s="1440"/>
      <c r="B19" s="729"/>
      <c r="C19" s="1373" t="str">
        <f>'0-Quoten'!C13</f>
        <v xml:space="preserve">Bituminöse Mischungen </v>
      </c>
      <c r="D19" s="1374"/>
      <c r="E19" s="832">
        <f>'0-Quoten'!G13</f>
        <v>2</v>
      </c>
      <c r="F19" s="365"/>
      <c r="G19" s="81"/>
      <c r="H19" s="729"/>
      <c r="I19" s="570" t="str">
        <f>'0-Quoten'!C39</f>
        <v>Weiterverwendet</v>
      </c>
      <c r="J19" s="365"/>
      <c r="K19" s="832">
        <f>'0-Quoten'!E39</f>
        <v>10</v>
      </c>
      <c r="L19" s="478"/>
      <c r="M19" s="365"/>
      <c r="N19" s="324"/>
      <c r="O19" s="67"/>
    </row>
    <row r="20" spans="1:15" ht="7.65" customHeight="1" x14ac:dyDescent="0.3">
      <c r="A20" s="1440"/>
      <c r="B20" s="729"/>
      <c r="C20" s="1373" t="str">
        <f>'0-Quoten'!C14</f>
        <v>Materialmix</v>
      </c>
      <c r="D20" s="1374"/>
      <c r="E20" s="833">
        <f>'0-Quoten'!G14</f>
        <v>5</v>
      </c>
      <c r="F20" s="365"/>
      <c r="G20" s="81"/>
      <c r="H20" s="729"/>
      <c r="I20" s="570" t="str">
        <f>'0-Quoten'!C40</f>
        <v>Verwertet (Wieder-/Weiterverwertet)</v>
      </c>
      <c r="J20" s="365"/>
      <c r="K20" s="833">
        <f>'0-Quoten'!E40</f>
        <v>20</v>
      </c>
      <c r="L20" s="478"/>
      <c r="M20" s="365"/>
      <c r="N20" s="366"/>
      <c r="O20" s="67"/>
    </row>
    <row r="21" spans="1:15" ht="7.65" customHeight="1" x14ac:dyDescent="0.3">
      <c r="A21" s="1440"/>
      <c r="B21" s="729"/>
      <c r="C21" s="1373" t="str">
        <f>'0-Quoten'!C16</f>
        <v>Elektrik und Elektronik</v>
      </c>
      <c r="D21" s="1374"/>
      <c r="E21" s="830">
        <f>'0-Quoten'!G16</f>
        <v>3</v>
      </c>
      <c r="F21" s="365"/>
      <c r="G21" s="81"/>
      <c r="H21" s="729"/>
      <c r="I21" s="570" t="str">
        <f>'0-Quoten'!C41</f>
        <v>Primärrohstoffe, erneuerbar</v>
      </c>
      <c r="J21" s="365"/>
      <c r="K21" s="830">
        <f>'0-Quoten'!E41</f>
        <v>35</v>
      </c>
      <c r="L21" s="478"/>
      <c r="M21" s="365"/>
      <c r="N21" s="366"/>
      <c r="O21" s="67"/>
    </row>
    <row r="22" spans="1:15" ht="7.65" customHeight="1" x14ac:dyDescent="0.3">
      <c r="A22" s="1440"/>
      <c r="B22" s="729"/>
      <c r="C22" s="1373" t="str">
        <f>'0-Quoten'!C18</f>
        <v>Metalle</v>
      </c>
      <c r="D22" s="1374"/>
      <c r="E22" s="834">
        <f>'0-Quoten'!G18</f>
        <v>7</v>
      </c>
      <c r="F22" s="365"/>
      <c r="G22" s="81"/>
      <c r="H22" s="729"/>
      <c r="I22" s="570" t="str">
        <f>'0-Quoten'!C42</f>
        <v>Primärrohstoffe, nicht erneuerbar</v>
      </c>
      <c r="J22" s="365"/>
      <c r="K22" s="529">
        <f>'0-Quoten'!E42</f>
        <v>25</v>
      </c>
      <c r="L22" s="543">
        <f>SUM(K22)</f>
        <v>25</v>
      </c>
      <c r="M22" s="365"/>
      <c r="N22" s="324"/>
      <c r="O22" s="67"/>
    </row>
    <row r="23" spans="1:15" ht="7.65" customHeight="1" x14ac:dyDescent="0.3">
      <c r="A23" s="1440"/>
      <c r="B23" s="729"/>
      <c r="C23" s="1373" t="str">
        <f>'0-Quoten'!C21</f>
        <v>Gips</v>
      </c>
      <c r="D23" s="1374"/>
      <c r="E23" s="835">
        <f>'0-Quoten'!G21</f>
        <v>3</v>
      </c>
      <c r="F23" s="365"/>
      <c r="G23" s="81"/>
      <c r="H23" s="729"/>
      <c r="I23" s="571"/>
      <c r="J23" s="424"/>
      <c r="K23" s="534"/>
      <c r="L23" s="483"/>
      <c r="M23" s="325"/>
      <c r="N23" s="365"/>
      <c r="O23" s="67"/>
    </row>
    <row r="24" spans="1:15" ht="7.65" customHeight="1" x14ac:dyDescent="0.3">
      <c r="A24" s="1440"/>
      <c r="B24" s="729"/>
      <c r="C24" s="1373" t="str">
        <f>'0-Quoten'!C23</f>
        <v>Glas</v>
      </c>
      <c r="D24" s="1374"/>
      <c r="E24" s="836">
        <f>'0-Quoten'!G23</f>
        <v>10</v>
      </c>
      <c r="F24" s="365"/>
      <c r="G24" s="78"/>
      <c r="H24" s="729"/>
      <c r="I24" s="1375"/>
      <c r="J24" s="1376"/>
      <c r="K24" s="1376"/>
      <c r="L24" s="1376"/>
      <c r="M24" s="1376"/>
      <c r="N24" s="1376"/>
      <c r="O24" s="1376"/>
    </row>
    <row r="25" spans="1:15" ht="8.4" customHeight="1" x14ac:dyDescent="0.3">
      <c r="A25" s="1440"/>
      <c r="B25" s="729"/>
      <c r="C25" s="1373" t="str">
        <f>'0-Quoten'!C24</f>
        <v>Mineralische Baustoffe</v>
      </c>
      <c r="D25" s="1374"/>
      <c r="E25" s="529">
        <f>'0-Quoten'!G24</f>
        <v>38</v>
      </c>
      <c r="F25" s="365"/>
      <c r="G25" s="78"/>
      <c r="H25" s="1377">
        <f>'0-Eingabewerte'!B73</f>
        <v>29</v>
      </c>
      <c r="I25" s="1380" t="str">
        <f>'0-Eingabewerte'!D73</f>
        <v>Vermiedene Primärrohstoffe [t]*</v>
      </c>
      <c r="J25" s="1381"/>
      <c r="K25" s="1382">
        <f>'0-Eingabewerte'!F73</f>
        <v>123.4</v>
      </c>
      <c r="L25" s="1382"/>
      <c r="M25" s="532"/>
      <c r="N25" s="372"/>
      <c r="O25" s="372"/>
    </row>
    <row r="26" spans="1:15" ht="4.75" customHeight="1" x14ac:dyDescent="0.3">
      <c r="A26" s="1440"/>
      <c r="B26" s="730"/>
      <c r="C26" s="568"/>
      <c r="D26" s="568"/>
      <c r="E26" s="1383"/>
      <c r="F26" s="1383"/>
      <c r="G26" s="78"/>
      <c r="H26" s="1378"/>
      <c r="I26" s="1380"/>
      <c r="J26" s="1381"/>
      <c r="K26" s="1364"/>
      <c r="L26" s="1364"/>
      <c r="M26" s="533"/>
      <c r="N26" s="318"/>
      <c r="O26" s="61"/>
    </row>
    <row r="27" spans="1:15" ht="10.25" customHeight="1" x14ac:dyDescent="0.3">
      <c r="A27" s="1440"/>
      <c r="B27" s="710">
        <f>'0-Eingabewerte'!B50</f>
        <v>21</v>
      </c>
      <c r="C27" s="1365" t="str">
        <f>'0-Eingabewerte'!D50</f>
        <v>Monetärer Materialwert [€]*</v>
      </c>
      <c r="D27" s="1366"/>
      <c r="E27" s="1367">
        <f>'0-Eingabewerte'!F50</f>
        <v>1000000</v>
      </c>
      <c r="F27" s="1367"/>
      <c r="G27" s="563"/>
      <c r="H27" s="1379"/>
      <c r="I27" s="564"/>
      <c r="J27" s="565"/>
      <c r="K27" s="573"/>
      <c r="L27" s="573"/>
      <c r="M27" s="533"/>
      <c r="N27" s="1368"/>
      <c r="O27" s="1368"/>
    </row>
    <row r="28" spans="1:15" ht="11.9" customHeight="1" x14ac:dyDescent="0.3">
      <c r="A28" s="1440"/>
      <c r="B28" s="710">
        <f>'0-Eingabewerte'!B51</f>
        <v>22</v>
      </c>
      <c r="C28" s="1369" t="str">
        <f>'0-Eingabewerte'!D51</f>
        <v>(Bezugsdatum Materialwert*)</v>
      </c>
      <c r="D28" s="1369"/>
      <c r="E28" s="1370">
        <f>'0-Eingabewerte'!F51</f>
        <v>44927</v>
      </c>
      <c r="F28" s="1370"/>
      <c r="G28" s="582"/>
      <c r="H28" s="709">
        <f>'0-Eingabewerte'!B79</f>
        <v>32</v>
      </c>
      <c r="I28" s="1371" t="str">
        <f>'0-Eingabewerte'!D79</f>
        <v>Bau- und Abbruchabfälle der Baumaßnahme</v>
      </c>
      <c r="J28" s="1372"/>
      <c r="K28" s="1372"/>
      <c r="L28" s="1372"/>
      <c r="M28" s="1372"/>
      <c r="N28" s="1372"/>
      <c r="O28" s="1372"/>
    </row>
    <row r="29" spans="1:15" ht="8.4" customHeight="1" x14ac:dyDescent="0.3">
      <c r="A29" s="1440"/>
      <c r="B29" s="709">
        <f>'0-Eingabewerte'!B52</f>
        <v>23</v>
      </c>
      <c r="C29" s="1392" t="str">
        <f>'0-Eingabewerte'!D52</f>
        <v>(Verfahren zur Materialwert-Erhebung*)</v>
      </c>
      <c r="D29" s="1393"/>
      <c r="E29" s="1394" t="str">
        <f>'0-Eingabewerte'!F52</f>
        <v>(Angabe Verfahren, Beschreibung Methode)</v>
      </c>
      <c r="F29" s="1394"/>
      <c r="G29" s="1395"/>
      <c r="H29" s="729"/>
      <c r="I29" s="520"/>
      <c r="J29" s="521"/>
      <c r="K29" s="572" t="s">
        <v>754</v>
      </c>
      <c r="L29" s="521"/>
      <c r="M29" s="521"/>
      <c r="N29" s="521"/>
      <c r="O29" s="521"/>
    </row>
    <row r="30" spans="1:15" ht="7.75" customHeight="1" x14ac:dyDescent="0.3">
      <c r="A30" s="1440"/>
      <c r="B30" s="729"/>
      <c r="C30" s="1392"/>
      <c r="D30" s="1393"/>
      <c r="E30" s="1394"/>
      <c r="F30" s="1394"/>
      <c r="G30" s="1395"/>
      <c r="H30" s="729"/>
      <c r="I30" s="570" t="str">
        <f>'0-Quoten'!C56</f>
        <v>Wiederverwendung (Vorbereitung)</v>
      </c>
      <c r="J30" s="365"/>
      <c r="K30" s="829">
        <f>'0-Quoten'!E56</f>
        <v>7</v>
      </c>
      <c r="L30" s="1396">
        <f>'0-Quoten'!E63</f>
        <v>52</v>
      </c>
      <c r="M30" s="67"/>
      <c r="N30" s="389"/>
      <c r="O30" s="389"/>
    </row>
    <row r="31" spans="1:15" ht="7.25" customHeight="1" x14ac:dyDescent="0.3">
      <c r="A31" s="1440"/>
      <c r="B31" s="1397">
        <f>'0-Eingabewerte'!B53</f>
        <v>24</v>
      </c>
      <c r="C31" s="1399" t="s">
        <v>858</v>
      </c>
      <c r="D31" s="1400"/>
      <c r="E31" s="1400"/>
      <c r="F31" s="1400"/>
      <c r="G31" s="1401"/>
      <c r="H31" s="729"/>
      <c r="I31" s="570" t="str">
        <f>'0-Quoten'!C57</f>
        <v>Werkstoffl. Qualitative Wiederverwertung</v>
      </c>
      <c r="J31" s="365"/>
      <c r="K31" s="831">
        <f>'0-Quoten'!E57</f>
        <v>15</v>
      </c>
      <c r="L31" s="1396"/>
      <c r="M31" s="67"/>
      <c r="N31" s="1417"/>
      <c r="O31" s="1417"/>
    </row>
    <row r="32" spans="1:15" ht="7.65" customHeight="1" x14ac:dyDescent="0.3">
      <c r="A32" s="1440"/>
      <c r="B32" s="1398"/>
      <c r="C32" s="1399"/>
      <c r="D32" s="1400"/>
      <c r="E32" s="1400"/>
      <c r="F32" s="1400"/>
      <c r="G32" s="1401"/>
      <c r="H32" s="729"/>
      <c r="I32" s="570" t="str">
        <f>'0-Quoten'!C58</f>
        <v>Stoffliche Weiterverwertung</v>
      </c>
      <c r="J32" s="365"/>
      <c r="K32" s="832">
        <f>'0-Quoten'!E58</f>
        <v>30</v>
      </c>
      <c r="L32" s="543"/>
      <c r="M32" s="67"/>
      <c r="N32" s="1417"/>
      <c r="O32" s="1417"/>
    </row>
    <row r="33" spans="1:20" ht="7.65" customHeight="1" x14ac:dyDescent="0.3">
      <c r="A33" s="1440"/>
      <c r="B33" s="1377">
        <f>'0-Eingabewerte'!B54</f>
        <v>25</v>
      </c>
      <c r="C33" s="1360" t="s">
        <v>983</v>
      </c>
      <c r="D33" s="1361"/>
      <c r="E33" s="1348" t="str">
        <f>'0-Eingabewerte'!F53</f>
        <v>QS4</v>
      </c>
      <c r="F33" s="1348"/>
      <c r="G33" s="1348"/>
      <c r="H33" s="729"/>
      <c r="I33" s="570" t="str">
        <f>'0-Quoten'!C59</f>
        <v>Thermische Verwertung</v>
      </c>
      <c r="J33" s="365"/>
      <c r="K33" s="833">
        <f>'0-Quoten'!E59</f>
        <v>25</v>
      </c>
      <c r="L33" s="1402">
        <f>SUM(K33:K36)</f>
        <v>48</v>
      </c>
      <c r="M33" s="67"/>
      <c r="N33" s="1417"/>
      <c r="O33" s="1417"/>
    </row>
    <row r="34" spans="1:20" ht="7.65" customHeight="1" x14ac:dyDescent="0.3">
      <c r="A34" s="1440"/>
      <c r="B34" s="1378"/>
      <c r="C34" s="1411" t="s">
        <v>790</v>
      </c>
      <c r="D34" s="1412"/>
      <c r="E34" s="1415" t="str">
        <f>'0-Eingabewerte'!G53</f>
        <v>(gemäß DGNB Kriterium ENV1.2)</v>
      </c>
      <c r="F34" s="1415"/>
      <c r="G34" s="1416"/>
      <c r="H34" s="729"/>
      <c r="I34" s="570" t="str">
        <f>'0-Quoten'!C60</f>
        <v>Verfüllung</v>
      </c>
      <c r="J34" s="365"/>
      <c r="K34" s="525">
        <f>'0-Quoten'!E60</f>
        <v>10</v>
      </c>
      <c r="L34" s="1402"/>
      <c r="M34" s="67"/>
      <c r="N34" s="1417"/>
      <c r="O34" s="1417"/>
    </row>
    <row r="35" spans="1:20" ht="7.65" customHeight="1" x14ac:dyDescent="0.3">
      <c r="A35" s="1440"/>
      <c r="B35" s="1379"/>
      <c r="C35" s="1413"/>
      <c r="D35" s="1414"/>
      <c r="E35" s="1415"/>
      <c r="F35" s="1415"/>
      <c r="G35" s="1416"/>
      <c r="H35" s="729"/>
      <c r="I35" s="570" t="str">
        <f>'0-Quoten'!C61</f>
        <v>Deponierung</v>
      </c>
      <c r="J35" s="365"/>
      <c r="K35" s="535">
        <f>'0-Quoten'!E61</f>
        <v>10</v>
      </c>
      <c r="L35" s="1402"/>
      <c r="M35" s="67"/>
      <c r="N35" s="67"/>
      <c r="O35" s="67"/>
    </row>
    <row r="36" spans="1:20" ht="7.65" customHeight="1" x14ac:dyDescent="0.3">
      <c r="A36" s="1440"/>
      <c r="B36" s="1377">
        <f>'0-Eingabewerte'!B68</f>
        <v>26</v>
      </c>
      <c r="C36" s="1384" t="str">
        <f>'0-Eingabewerte'!D68</f>
        <v>Schadstoffgutachten Bestand</v>
      </c>
      <c r="D36" s="1385"/>
      <c r="E36" s="1388" t="str">
        <f>'0-Eingabewerte'!F68</f>
        <v>vorhanden</v>
      </c>
      <c r="F36" s="1388"/>
      <c r="G36" s="1389"/>
      <c r="H36" s="729"/>
      <c r="I36" s="570" t="str">
        <f>'0-Quoten'!C62</f>
        <v>Entsorgung als gefährlicher Abfall</v>
      </c>
      <c r="J36" s="365"/>
      <c r="K36" s="529">
        <f>'0-Quoten'!E62</f>
        <v>3</v>
      </c>
      <c r="L36" s="1402"/>
      <c r="M36" s="67"/>
      <c r="N36" s="67"/>
      <c r="O36" s="67"/>
    </row>
    <row r="37" spans="1:20" ht="4.25" customHeight="1" x14ac:dyDescent="0.3">
      <c r="A37" s="1440"/>
      <c r="B37" s="1378"/>
      <c r="C37" s="1386"/>
      <c r="D37" s="1387"/>
      <c r="E37" s="1388"/>
      <c r="F37" s="1388"/>
      <c r="G37" s="1389"/>
      <c r="H37" s="730"/>
      <c r="I37" s="321"/>
      <c r="J37" s="324"/>
      <c r="K37" s="333"/>
      <c r="L37" s="333"/>
      <c r="M37" s="67"/>
      <c r="N37" s="67"/>
      <c r="O37" s="67"/>
    </row>
    <row r="38" spans="1:20" ht="9.65" customHeight="1" x14ac:dyDescent="0.3">
      <c r="A38" s="1440"/>
      <c r="B38" s="1379"/>
      <c r="C38" s="1390" t="s">
        <v>791</v>
      </c>
      <c r="D38" s="1391"/>
      <c r="E38" s="1370">
        <f>'0-Eingabewerte'!G68</f>
        <v>44593</v>
      </c>
      <c r="F38" s="1370"/>
      <c r="G38" s="628"/>
      <c r="H38" s="710">
        <f>'0-Eingabewerte'!B80</f>
        <v>33</v>
      </c>
      <c r="I38" s="1360" t="str">
        <f>'0-Eingabewerte'!D80</f>
        <v>Masse Bau- / Abbruchabfälle [t]</v>
      </c>
      <c r="J38" s="1361"/>
      <c r="K38" s="1348">
        <f>'0-Eingabewerte'!F80</f>
        <v>1234.5</v>
      </c>
      <c r="L38" s="1348"/>
      <c r="M38" s="1403"/>
      <c r="N38" s="1403"/>
      <c r="O38" s="485"/>
    </row>
    <row r="39" spans="1:20" ht="10.75" customHeight="1" x14ac:dyDescent="0.3">
      <c r="A39" s="1440"/>
      <c r="B39" s="710">
        <f>'0-Eingabewerte'!B69</f>
        <v>27</v>
      </c>
      <c r="C39" s="1404" t="s">
        <v>792</v>
      </c>
      <c r="D39" s="1405"/>
      <c r="E39" s="1406" t="str">
        <f>'0-Eingabewerte'!F69</f>
        <v>(ohne Beanstandung)</v>
      </c>
      <c r="F39" s="1406"/>
      <c r="G39" s="1406"/>
      <c r="H39" s="710">
        <f>'0-Eingabewerte'!B81</f>
        <v>34</v>
      </c>
      <c r="I39" s="1407" t="str">
        <f>'0-Eingabewerte'!D81</f>
        <v xml:space="preserve">(davon in Baumaßnahme eingesetzt [t]*)
</v>
      </c>
      <c r="J39" s="1408"/>
      <c r="K39" s="1409">
        <f>'0-Eingabewerte'!F81</f>
        <v>123.4</v>
      </c>
      <c r="L39" s="1409"/>
      <c r="M39" s="1410"/>
      <c r="N39" s="1410"/>
      <c r="O39" s="486"/>
    </row>
    <row r="40" spans="1:20" s="25" customFormat="1" ht="18.25" customHeight="1" x14ac:dyDescent="0.3">
      <c r="A40" s="1440"/>
      <c r="B40" s="700"/>
      <c r="C40" s="1352" t="str">
        <f>'0-Eingabewerte'!D86</f>
        <v>Treibhausgas-Emissionen über den Lebenszyklus</v>
      </c>
      <c r="D40" s="1352"/>
      <c r="E40" s="1352"/>
      <c r="F40" s="1352"/>
      <c r="G40" s="1352"/>
      <c r="H40" s="1352"/>
      <c r="I40" s="1352"/>
      <c r="J40" s="1352"/>
      <c r="K40" s="1352"/>
      <c r="L40" s="1352"/>
      <c r="M40" s="1352"/>
      <c r="N40" s="699"/>
      <c r="O40" s="701">
        <f>'0-Eingabewerte'!J86</f>
        <v>2.1111111111111112</v>
      </c>
      <c r="P40"/>
      <c r="Q40"/>
      <c r="R40"/>
      <c r="S40"/>
      <c r="T40"/>
    </row>
    <row r="41" spans="1:20" ht="17" customHeight="1" x14ac:dyDescent="0.3">
      <c r="A41" s="1440"/>
      <c r="B41" s="1377">
        <f>'0-Eingabewerte'!B87</f>
        <v>38</v>
      </c>
      <c r="C41" s="1422" t="s">
        <v>908</v>
      </c>
      <c r="D41" s="1423"/>
      <c r="E41" s="1424" t="s">
        <v>1113</v>
      </c>
      <c r="F41" s="1425"/>
      <c r="G41" s="707" t="s">
        <v>765</v>
      </c>
      <c r="H41" s="1426" t="s">
        <v>776</v>
      </c>
      <c r="I41" s="1427"/>
      <c r="J41" s="708" t="s">
        <v>1112</v>
      </c>
      <c r="K41" s="1428" t="s">
        <v>767</v>
      </c>
      <c r="L41" s="1428"/>
      <c r="M41" s="1428"/>
      <c r="N41" s="1428" t="s">
        <v>1111</v>
      </c>
      <c r="O41" s="1428"/>
    </row>
    <row r="42" spans="1:20" ht="12" customHeight="1" x14ac:dyDescent="0.3">
      <c r="A42" s="1440"/>
      <c r="B42" s="1379"/>
      <c r="C42" s="1380" t="str">
        <f>'3-Umweltwirkung'!G14</f>
        <v>[kg CO2e/m²NRF*a]</v>
      </c>
      <c r="D42" s="1381"/>
      <c r="E42" s="1382">
        <f>'3-Umweltwirkung'!F16</f>
        <v>11</v>
      </c>
      <c r="F42" s="1418"/>
      <c r="G42" s="606">
        <f>'3-Umweltwirkung'!F24</f>
        <v>1</v>
      </c>
      <c r="H42" s="1419">
        <f>'3-Umweltwirkung'!F32</f>
        <v>2</v>
      </c>
      <c r="I42" s="1359"/>
      <c r="J42" s="607">
        <f>'3-Umweltwirkung'!F26</f>
        <v>4.5</v>
      </c>
      <c r="K42" s="1420">
        <f>'3-Umweltwirkung'!F34</f>
        <v>-1</v>
      </c>
      <c r="L42" s="1421"/>
      <c r="M42" s="1348"/>
      <c r="N42" s="1420">
        <f>'3-Umweltwirkung'!F35</f>
        <v>0</v>
      </c>
      <c r="O42" s="1348"/>
    </row>
    <row r="43" spans="1:20" ht="11.25" customHeight="1" x14ac:dyDescent="0.3">
      <c r="A43" s="1441"/>
      <c r="B43" s="711">
        <f>'0-Eingabewerte'!B101</f>
        <v>43</v>
      </c>
      <c r="C43" s="1429"/>
      <c r="D43" s="1430"/>
      <c r="E43" s="1431"/>
      <c r="F43" s="1431"/>
      <c r="G43" s="1432"/>
      <c r="H43" s="721"/>
      <c r="I43" s="1430" t="str">
        <f>'0-Eingabewerte'!D101</f>
        <v>Angewandtes Ökobilanz-Verfahren:</v>
      </c>
      <c r="J43" s="1430"/>
      <c r="K43" s="1433" t="str" cm="1">
        <f t="array" ref="K43:L43">'0-Eingabewerte'!F101:G101</f>
        <v>gemäß QNG-Regeln</v>
      </c>
      <c r="L43" s="1433" t="str">
        <v>Ökobilanz-Verfahren, ggfs. Beschreibung</v>
      </c>
      <c r="M43" s="1433"/>
      <c r="N43" s="1433"/>
      <c r="O43" s="1433"/>
    </row>
    <row r="44" spans="1:20" s="25" customFormat="1" ht="18.25" customHeight="1" x14ac:dyDescent="0.3">
      <c r="A44" s="1434" t="s">
        <v>261</v>
      </c>
      <c r="B44" s="697"/>
      <c r="C44" s="1352" t="str">
        <f>'0-Eingabewerte'!D108</f>
        <v>Flexibilität und Anpassungsfähigkeit der Gebäudestruktur</v>
      </c>
      <c r="D44" s="1352"/>
      <c r="E44" s="1352"/>
      <c r="F44" s="1352"/>
      <c r="G44" s="1352"/>
      <c r="H44" s="1352"/>
      <c r="I44" s="1352"/>
      <c r="J44" s="1352"/>
      <c r="K44" s="1352"/>
      <c r="L44" s="1352"/>
      <c r="M44" s="1352"/>
      <c r="N44" s="699"/>
      <c r="O44" s="701">
        <f>'0-Eingabewerte'!J108</f>
        <v>2.375</v>
      </c>
      <c r="P44"/>
      <c r="Q44"/>
      <c r="R44"/>
      <c r="S44"/>
      <c r="T44"/>
    </row>
    <row r="45" spans="1:20" ht="11.9" customHeight="1" x14ac:dyDescent="0.3">
      <c r="A45" s="1435"/>
      <c r="B45" s="712">
        <f>'0-Eingabewerte'!B109</f>
        <v>46</v>
      </c>
      <c r="C45" s="1437" t="str">
        <f>'0-Eingabewerte'!D109</f>
        <v>Mehrfachnutzung Flächen*</v>
      </c>
      <c r="D45" s="1438"/>
      <c r="E45" s="438">
        <f>'0-Eingabewerte'!F109</f>
        <v>50</v>
      </c>
      <c r="F45" s="1347" t="str">
        <f>'0-Eingabewerte'!G109</f>
        <v>[%-Anteil MF-G2/BGF]</v>
      </c>
      <c r="G45" s="1347"/>
      <c r="H45" s="710">
        <f>'0-Eingabewerte'!B112</f>
        <v>49</v>
      </c>
      <c r="I45" s="74" t="str">
        <f>'0-Eingabewerte'!D112</f>
        <v>Flächennutzungsgrad*</v>
      </c>
      <c r="J45" s="74"/>
      <c r="K45" s="438">
        <f>'0-Eingabewerte'!F112</f>
        <v>50</v>
      </c>
      <c r="L45" s="1412" t="str">
        <f>'0-Eingabewerte'!G112</f>
        <v>[%-Anteil MF-G/NRF]</v>
      </c>
      <c r="M45" s="1412"/>
      <c r="N45" s="1412"/>
      <c r="O45" s="1412"/>
    </row>
    <row r="46" spans="1:20" ht="11.9" customHeight="1" x14ac:dyDescent="0.3">
      <c r="A46" s="1435"/>
      <c r="B46" s="712">
        <f>'0-Eingabewerte'!B110</f>
        <v>47</v>
      </c>
      <c r="C46" s="74" t="str">
        <f>'0-Eingabewerte'!D110</f>
        <v>Umnutzungsfähigkeit*</v>
      </c>
      <c r="D46" s="74"/>
      <c r="E46" s="438">
        <f>'0-Eingabewerte'!F110</f>
        <v>50</v>
      </c>
      <c r="F46" s="1381" t="str">
        <f>'0-Eingabewerte'!G110</f>
        <v>[%-Anteil der NRF]</v>
      </c>
      <c r="G46" s="1381"/>
      <c r="H46" s="709">
        <f>'0-Eingabewerte'!B115</f>
        <v>52</v>
      </c>
      <c r="I46" s="74" t="str">
        <f>'0-Eingabewerte'!D115</f>
        <v>Flächenbedarf je Nutzeinheit*</v>
      </c>
      <c r="J46" s="74"/>
      <c r="K46" s="566">
        <f>'0-Eingabewerte'!F115</f>
        <v>25</v>
      </c>
      <c r="L46" s="1445" t="str">
        <f>'0-Eingabewerte'!G115</f>
        <v>[m²/NE]</v>
      </c>
      <c r="M46" s="1445"/>
      <c r="N46" s="1445"/>
      <c r="O46" s="1445"/>
    </row>
    <row r="47" spans="1:20" ht="11.9" customHeight="1" x14ac:dyDescent="0.3">
      <c r="A47" s="1436"/>
      <c r="B47" s="710">
        <f>'0-Eingabewerte'!B111</f>
        <v>48</v>
      </c>
      <c r="C47" s="74" t="str">
        <f>'0-Eingabewerte'!D111</f>
        <v xml:space="preserve">Flächenteilung umsetzbar* </v>
      </c>
      <c r="D47" s="74"/>
      <c r="E47" s="1431" t="str">
        <f>'0-Eingabewerte'!F111</f>
        <v>Teilweise, Konzept vorhanden</v>
      </c>
      <c r="F47" s="1431"/>
      <c r="G47" s="1432"/>
      <c r="H47" s="709">
        <f>'0-Eingabewerte'!B116</f>
        <v>53</v>
      </c>
      <c r="I47" s="74" t="str">
        <f>'0-Eingabewerte'!D116</f>
        <v>Erweiterbarkeit der Gebäudestruktur*</v>
      </c>
      <c r="J47" s="74"/>
      <c r="K47" s="1433" t="str">
        <f>'0-Eingabewerte'!F116</f>
        <v>Teilweise, Konzept vorhanden</v>
      </c>
      <c r="L47" s="1433"/>
      <c r="M47" s="1433"/>
      <c r="N47" s="1433"/>
      <c r="O47" s="1433"/>
    </row>
    <row r="48" spans="1:20" ht="18.25" customHeight="1" x14ac:dyDescent="0.3">
      <c r="A48" s="1467" t="s">
        <v>777</v>
      </c>
      <c r="B48" s="700"/>
      <c r="C48" s="1352" t="str">
        <f>'0-Eingabewerte'!D119</f>
        <v xml:space="preserve">Demontagefähigkeit, Materialverwertungspotenzial und Zirkularitätsbewertung </v>
      </c>
      <c r="D48" s="1352"/>
      <c r="E48" s="1352"/>
      <c r="F48" s="1352"/>
      <c r="G48" s="1352"/>
      <c r="H48" s="1352"/>
      <c r="I48" s="1352"/>
      <c r="J48" s="1352"/>
      <c r="K48" s="1352"/>
      <c r="L48" s="1352"/>
      <c r="M48" s="1352"/>
      <c r="N48" s="699"/>
      <c r="O48" s="701">
        <f>'0-Eingabewerte'!J119</f>
        <v>1.375</v>
      </c>
    </row>
    <row r="49" spans="1:23" s="25" customFormat="1" ht="10.65" customHeight="1" x14ac:dyDescent="0.3">
      <c r="A49" s="1468"/>
      <c r="B49" s="709">
        <f>'0-Eingabewerte'!B121</f>
        <v>56</v>
      </c>
      <c r="C49" s="1469" t="str">
        <f>'0-Eingabewerte'!D121</f>
        <v xml:space="preserve">Demontagefähigkeit
</v>
      </c>
      <c r="D49" s="1469"/>
      <c r="E49" s="1469"/>
      <c r="F49" s="1469"/>
      <c r="G49" s="1469"/>
      <c r="H49" s="709">
        <f>'0-Eingabewerte'!B141</f>
        <v>63</v>
      </c>
      <c r="I49" s="1470" t="str">
        <f>'0-Eingabewerte'!D141</f>
        <v>Kreislauffähigkeit - Nachnutzungswege</v>
      </c>
      <c r="J49" s="1470"/>
      <c r="K49" s="1470"/>
      <c r="L49" s="1470"/>
      <c r="M49" s="1470"/>
      <c r="N49" s="1470"/>
      <c r="O49" s="1471"/>
      <c r="P49"/>
      <c r="Q49"/>
      <c r="R49"/>
      <c r="S49"/>
      <c r="T49"/>
    </row>
    <row r="50" spans="1:23" ht="11.4" customHeight="1" x14ac:dyDescent="0.3">
      <c r="A50" s="1468"/>
      <c r="B50" s="729"/>
      <c r="C50" s="1472" t="s">
        <v>817</v>
      </c>
      <c r="D50" s="1473"/>
      <c r="E50" s="572" t="s">
        <v>65</v>
      </c>
      <c r="F50" s="590"/>
      <c r="G50" s="590"/>
      <c r="H50" s="729"/>
      <c r="I50" s="592"/>
      <c r="J50" s="592"/>
      <c r="K50" s="572" t="s">
        <v>65</v>
      </c>
      <c r="L50" s="592"/>
      <c r="M50" s="592"/>
      <c r="N50" s="592"/>
      <c r="O50" s="592"/>
    </row>
    <row r="51" spans="1:23" ht="7.75" customHeight="1" x14ac:dyDescent="0.3">
      <c r="A51" s="1468"/>
      <c r="B51" s="729"/>
      <c r="C51" s="662" t="str">
        <f>'0-Quoten'!C67</f>
        <v>optimiert</v>
      </c>
      <c r="D51" s="321"/>
      <c r="E51" s="829">
        <f>'0-Quoten'!E67</f>
        <v>5</v>
      </c>
      <c r="F51" s="434"/>
      <c r="G51" s="434"/>
      <c r="H51" s="729"/>
      <c r="I51" s="713" t="str">
        <f>'0-Quoten'!C77</f>
        <v>Wiederverwendung (Vorbereitung)</v>
      </c>
      <c r="J51" s="714"/>
      <c r="K51" s="829">
        <f>'0-Quoten'!E77</f>
        <v>5</v>
      </c>
      <c r="L51" s="406"/>
      <c r="M51" s="406"/>
      <c r="N51" s="406"/>
      <c r="O51" s="406"/>
    </row>
    <row r="52" spans="1:23" ht="7.65" customHeight="1" x14ac:dyDescent="0.3">
      <c r="A52" s="1468"/>
      <c r="B52" s="729"/>
      <c r="C52" s="662" t="str">
        <f>'0-Quoten'!C68</f>
        <v>verbessert</v>
      </c>
      <c r="D52" s="321"/>
      <c r="E52" s="831">
        <f>'0-Quoten'!E68</f>
        <v>25</v>
      </c>
      <c r="F52" s="591">
        <f>'0-Quoten'!$E$73</f>
        <v>30</v>
      </c>
      <c r="G52" s="661"/>
      <c r="H52" s="729"/>
      <c r="I52" s="331" t="str">
        <f>'0-Quoten'!C78</f>
        <v>Werkstoffl. Qualitative Wiederverwertung</v>
      </c>
      <c r="J52" s="365"/>
      <c r="K52" s="831">
        <f>'0-Quoten'!E78</f>
        <v>15</v>
      </c>
      <c r="L52" s="1396">
        <f>'0-Quoten'!E84</f>
        <v>46</v>
      </c>
      <c r="M52" s="252"/>
      <c r="N52" s="252"/>
      <c r="O52" s="252"/>
    </row>
    <row r="53" spans="1:23" ht="7.65" customHeight="1" x14ac:dyDescent="0.3">
      <c r="A53" s="1468"/>
      <c r="B53" s="729"/>
      <c r="C53" s="662" t="str">
        <f>'0-Quoten'!C69</f>
        <v>Standard</v>
      </c>
      <c r="D53" s="321"/>
      <c r="E53" s="832">
        <f>'0-Quoten'!E69</f>
        <v>15</v>
      </c>
      <c r="F53" s="591"/>
      <c r="G53" s="582"/>
      <c r="H53" s="729"/>
      <c r="I53" s="331" t="str">
        <f>'0-Quoten'!C79</f>
        <v>Stoffliche Weiterverwertung</v>
      </c>
      <c r="J53" s="365"/>
      <c r="K53" s="832">
        <f>'0-Quoten'!E79</f>
        <v>26</v>
      </c>
      <c r="L53" s="1396"/>
      <c r="M53" s="65"/>
      <c r="N53" s="65"/>
      <c r="O53" s="65"/>
    </row>
    <row r="54" spans="1:23" ht="7.65" customHeight="1" x14ac:dyDescent="0.3">
      <c r="A54" s="1468"/>
      <c r="B54" s="729"/>
      <c r="C54" s="662" t="str">
        <f>'0-Quoten'!C70</f>
        <v>eingeschränkt</v>
      </c>
      <c r="D54" s="321"/>
      <c r="E54" s="833">
        <f>'0-Quoten'!E70</f>
        <v>15</v>
      </c>
      <c r="F54" s="366">
        <f>SUM(E53:E56)</f>
        <v>70</v>
      </c>
      <c r="G54" s="81"/>
      <c r="H54" s="729"/>
      <c r="I54" s="331" t="str">
        <f>'0-Quoten'!C80</f>
        <v>Thermische Verwertung</v>
      </c>
      <c r="J54" s="365"/>
      <c r="K54" s="833">
        <f>'0-Quoten'!E80</f>
        <v>10</v>
      </c>
      <c r="L54" s="543"/>
      <c r="M54" s="65"/>
      <c r="N54" s="65"/>
      <c r="O54" s="65"/>
    </row>
    <row r="55" spans="1:23" ht="7.65" customHeight="1" x14ac:dyDescent="0.3">
      <c r="A55" s="1468"/>
      <c r="B55" s="729"/>
      <c r="C55" s="662" t="str">
        <f>'0-Quoten'!C71</f>
        <v>problematisch</v>
      </c>
      <c r="D55" s="321"/>
      <c r="E55" s="529">
        <f>'0-Quoten'!E71</f>
        <v>30</v>
      </c>
      <c r="F55" s="366"/>
      <c r="G55" s="81"/>
      <c r="H55" s="729"/>
      <c r="I55" s="331" t="str">
        <f>'0-Quoten'!C81</f>
        <v>Verfüllung</v>
      </c>
      <c r="J55" s="365"/>
      <c r="K55" s="830">
        <f>'0-Quoten'!E81</f>
        <v>14</v>
      </c>
      <c r="L55" s="1402">
        <f>SUM(K54:K57)</f>
        <v>62</v>
      </c>
      <c r="M55" s="65"/>
      <c r="N55" s="65"/>
      <c r="O55" s="65"/>
    </row>
    <row r="56" spans="1:23" ht="7.65" customHeight="1" x14ac:dyDescent="0.3">
      <c r="A56" s="1468"/>
      <c r="B56" s="729"/>
      <c r="C56" s="662" t="str">
        <f>'0-Quoten'!C72</f>
        <v>nicht bewertbar</v>
      </c>
      <c r="D56" s="321"/>
      <c r="E56" s="535">
        <f>'0-Quoten'!E72</f>
        <v>10</v>
      </c>
      <c r="F56" s="366"/>
      <c r="G56" s="81"/>
      <c r="H56" s="729"/>
      <c r="I56" s="331" t="str">
        <f>'0-Quoten'!C82</f>
        <v>Deponierung</v>
      </c>
      <c r="J56" s="365"/>
      <c r="K56" s="535">
        <f>'0-Quoten'!E82</f>
        <v>16</v>
      </c>
      <c r="L56" s="1402"/>
      <c r="M56" s="65"/>
      <c r="N56" s="65"/>
      <c r="O56" s="65"/>
    </row>
    <row r="57" spans="1:23" ht="7.65" customHeight="1" x14ac:dyDescent="0.3">
      <c r="A57" s="1468"/>
      <c r="B57" s="729"/>
      <c r="C57" s="1474"/>
      <c r="D57" s="1474"/>
      <c r="E57" s="1475"/>
      <c r="F57" s="1475"/>
      <c r="G57" s="661"/>
      <c r="H57" s="729"/>
      <c r="I57" s="331" t="str">
        <f>'0-Quoten'!C83</f>
        <v>Entsorgung als gefährlicher Abfall</v>
      </c>
      <c r="J57" s="365"/>
      <c r="K57" s="529">
        <f>'0-Quoten'!E83</f>
        <v>22</v>
      </c>
      <c r="L57" s="1402"/>
      <c r="M57" s="65"/>
      <c r="N57" s="65"/>
      <c r="O57" s="65"/>
    </row>
    <row r="58" spans="1:23" ht="7.65" customHeight="1" x14ac:dyDescent="0.3">
      <c r="A58" s="1468"/>
      <c r="B58" s="729"/>
      <c r="C58" s="1474" t="s">
        <v>818</v>
      </c>
      <c r="D58" s="1474"/>
      <c r="E58" s="1005"/>
      <c r="F58" s="1005"/>
      <c r="G58" s="329"/>
      <c r="H58" s="729"/>
      <c r="I58" s="365"/>
      <c r="J58" s="365"/>
      <c r="K58" s="715"/>
      <c r="L58" s="1402"/>
      <c r="M58" s="65"/>
      <c r="N58" s="65"/>
      <c r="O58" s="65"/>
    </row>
    <row r="59" spans="1:23" ht="7.65" customHeight="1" x14ac:dyDescent="0.3">
      <c r="A59" s="1468"/>
      <c r="B59" s="729"/>
      <c r="C59" s="1476" t="str">
        <f>'0-Eingabewerte'!F121</f>
        <v>Einschätzung: überwiegend gut</v>
      </c>
      <c r="D59" s="1477"/>
      <c r="E59" s="1477"/>
      <c r="F59" s="1005"/>
      <c r="G59" s="329"/>
      <c r="H59" s="729"/>
      <c r="I59" s="365"/>
      <c r="J59" s="365"/>
      <c r="K59" s="715"/>
      <c r="L59" s="1402"/>
      <c r="M59" s="65"/>
      <c r="N59" s="65"/>
      <c r="O59" s="65"/>
    </row>
    <row r="60" spans="1:23" ht="12.5" customHeight="1" x14ac:dyDescent="0.3">
      <c r="A60" s="1468"/>
      <c r="B60" s="729"/>
      <c r="C60" s="1476"/>
      <c r="D60" s="1477"/>
      <c r="E60" s="1477"/>
      <c r="F60" s="1005"/>
      <c r="G60" s="329"/>
      <c r="H60" s="730"/>
      <c r="I60" s="595"/>
      <c r="J60" s="595"/>
      <c r="K60" s="595"/>
      <c r="L60" s="1402"/>
      <c r="M60" s="65"/>
      <c r="N60" s="65"/>
      <c r="O60" s="65"/>
    </row>
    <row r="61" spans="1:23" ht="10.65" customHeight="1" x14ac:dyDescent="0.3">
      <c r="A61" s="1468"/>
      <c r="B61" s="709">
        <f>'0-Eingabewerte'!B134</f>
        <v>60</v>
      </c>
      <c r="C61" s="1400" t="str">
        <f>'0-Eingabewerte'!D134</f>
        <v xml:space="preserve">Werkstoffliche Trennbarkeit
</v>
      </c>
      <c r="D61" s="1400"/>
      <c r="E61" s="1400"/>
      <c r="F61" s="1400"/>
      <c r="G61" s="1400"/>
      <c r="H61" s="709">
        <f>'0-Eingabewerte'!B149</f>
        <v>67</v>
      </c>
      <c r="I61" s="1347" t="str">
        <f>'0-Eingabewerte'!D149</f>
        <v>Monetärer Restwert der Materialität*</v>
      </c>
      <c r="J61" s="1347"/>
      <c r="K61" s="325"/>
      <c r="L61" s="365"/>
      <c r="M61" s="65"/>
      <c r="N61" s="65"/>
      <c r="O61" s="65"/>
      <c r="P61" s="596"/>
      <c r="Q61" s="596"/>
      <c r="R61" s="596"/>
      <c r="S61" s="596"/>
      <c r="T61" s="596"/>
      <c r="V61" s="441"/>
      <c r="W61" s="428"/>
    </row>
    <row r="62" spans="1:23" ht="11.25" customHeight="1" x14ac:dyDescent="0.3">
      <c r="A62" s="1468"/>
      <c r="B62" s="731"/>
      <c r="C62" s="1446" t="s">
        <v>818</v>
      </c>
      <c r="D62" s="1446"/>
      <c r="E62" s="1382" t="str">
        <f>'0-Eingabewerte'!F134</f>
        <v>ermittelbar: überwiegend gut</v>
      </c>
      <c r="F62" s="1382"/>
      <c r="G62" s="1382"/>
      <c r="H62" s="729"/>
      <c r="I62" s="1381"/>
      <c r="J62" s="1381"/>
      <c r="K62" s="1447">
        <f>'0-Eingabewerte'!F149</f>
        <v>2500000</v>
      </c>
      <c r="L62" s="1448"/>
      <c r="M62" s="1449"/>
      <c r="N62" s="594"/>
      <c r="O62" s="1450"/>
    </row>
    <row r="63" spans="1:23" ht="11.25" customHeight="1" x14ac:dyDescent="0.3">
      <c r="A63" s="1468"/>
      <c r="B63" s="710">
        <f>'0-Eingabewerte'!B139</f>
        <v>61</v>
      </c>
      <c r="C63" s="1381" t="str">
        <f>'0-Eingabewerte'!D139</f>
        <v>Trennbare Masse*:</v>
      </c>
      <c r="D63" s="1381"/>
      <c r="E63" s="630">
        <f>'0-Eingabewerte'!F139</f>
        <v>50</v>
      </c>
      <c r="F63" s="632" t="str">
        <f>'0-Eingabewerte'!G139</f>
        <v>[Masse-%]</v>
      </c>
      <c r="G63" s="608"/>
      <c r="H63" s="730"/>
      <c r="I63" s="593"/>
      <c r="J63" s="593"/>
      <c r="K63" s="594"/>
      <c r="L63" s="594"/>
      <c r="M63" s="594"/>
      <c r="N63" s="594"/>
      <c r="O63" s="1450"/>
    </row>
    <row r="64" spans="1:23" ht="10.65" customHeight="1" x14ac:dyDescent="0.3">
      <c r="A64" s="1468"/>
      <c r="B64" s="1377">
        <f>'0-Eingabewerte'!B120</f>
        <v>55</v>
      </c>
      <c r="C64" s="1451" t="s">
        <v>779</v>
      </c>
      <c r="D64" s="1451"/>
      <c r="E64" s="1451"/>
      <c r="F64" s="1451"/>
      <c r="G64" s="1451"/>
      <c r="H64" s="709">
        <f>'0-Eingabewerte'!B151</f>
        <v>68</v>
      </c>
      <c r="I64" s="1452" t="str">
        <f>'0-Eingabewerte'!D151</f>
        <v>Aggregierte Bewertung und Zirkularitäts-Index*</v>
      </c>
      <c r="J64" s="1452"/>
      <c r="K64" s="1452"/>
      <c r="L64" s="1452"/>
      <c r="M64" s="1452"/>
      <c r="N64" s="1452"/>
      <c r="O64" s="1452"/>
    </row>
    <row r="65" spans="1:17" ht="10.25" customHeight="1" x14ac:dyDescent="0.3">
      <c r="A65" s="1468"/>
      <c r="B65" s="1378"/>
      <c r="C65" s="1380" t="str">
        <f>'0-Eingabewerte'!D120</f>
        <v>Umbau-, Demontage-, Trennbarkeitskonzept</v>
      </c>
      <c r="D65" s="1381"/>
      <c r="E65" s="1348" t="str">
        <f>'0-Eingabewerte'!F120</f>
        <v>Konzept (Konstruktion, Innenausbau, Hülle) liegt vor, verifiziert</v>
      </c>
      <c r="F65" s="1348"/>
      <c r="G65" s="1359"/>
      <c r="H65" s="1031">
        <f>'0-Eingabewerte'!B153</f>
        <v>69</v>
      </c>
      <c r="I65" s="1380" t="s">
        <v>822</v>
      </c>
      <c r="J65" s="1456" t="str">
        <f>'0-Eingabewerte'!G151</f>
        <v>Methode</v>
      </c>
      <c r="K65" s="627"/>
      <c r="L65" s="627"/>
      <c r="M65" s="718" t="s">
        <v>935</v>
      </c>
      <c r="N65" s="719" t="str">
        <f>'0-Eingabewerte'!G153</f>
        <v>Methode 2</v>
      </c>
      <c r="O65" s="746" t="str">
        <f>'0-Eingabewerte'!F153</f>
        <v>[WERT]</v>
      </c>
    </row>
    <row r="66" spans="1:17" ht="10.25" customHeight="1" x14ac:dyDescent="0.3">
      <c r="A66" s="1468"/>
      <c r="B66" s="1379"/>
      <c r="C66" s="1453"/>
      <c r="D66" s="1454"/>
      <c r="E66" s="1433"/>
      <c r="F66" s="1433"/>
      <c r="G66" s="1455"/>
      <c r="H66" s="1031">
        <f>'0-Eingabewerte'!B154</f>
        <v>70</v>
      </c>
      <c r="I66" s="1453"/>
      <c r="J66" s="1457"/>
      <c r="K66" s="1458" t="str">
        <f>'0-Eingabewerte'!F151</f>
        <v>[WERT]</v>
      </c>
      <c r="L66" s="1458"/>
      <c r="M66" s="718" t="s">
        <v>934</v>
      </c>
      <c r="N66" s="745" t="str">
        <f>'0-Eingabewerte'!G154</f>
        <v>Methode 3</v>
      </c>
      <c r="O66" s="746" t="str">
        <f>'0-Eingabewerte'!F154</f>
        <v>[WERT]</v>
      </c>
    </row>
    <row r="67" spans="1:17" s="25" customFormat="1" ht="18.25" customHeight="1" x14ac:dyDescent="0.3">
      <c r="A67" s="1468"/>
      <c r="B67" s="700"/>
      <c r="C67" s="1352" t="str">
        <f>'0-Eingabewerte'!D156</f>
        <v xml:space="preserve">Dokumentation </v>
      </c>
      <c r="D67" s="1352"/>
      <c r="E67" s="1352"/>
      <c r="F67" s="1352"/>
      <c r="G67" s="1352"/>
      <c r="H67" s="1352"/>
      <c r="I67" s="1352"/>
      <c r="J67" s="1352"/>
      <c r="K67" s="1352"/>
      <c r="L67" s="1352"/>
      <c r="M67" s="1352"/>
      <c r="N67" s="699"/>
      <c r="O67" s="701"/>
      <c r="Q67"/>
    </row>
    <row r="68" spans="1:17" ht="11.25" customHeight="1" x14ac:dyDescent="0.3">
      <c r="A68" s="1468"/>
      <c r="B68" s="711">
        <f>'0-Eingabewerte'!B157</f>
        <v>71</v>
      </c>
      <c r="C68" s="1346" t="str">
        <f>'0-Eingabewerte'!D157</f>
        <v>Digitale Dokumentation und Schnittstellen:</v>
      </c>
      <c r="D68" s="1347"/>
      <c r="E68" s="1347"/>
      <c r="F68" s="1347"/>
      <c r="G68" s="1347"/>
      <c r="H68" s="1353" t="str">
        <f>'0-Eingabewerte'!F157</f>
        <v>vollständig / nicht vollständig, offene Schnittstelle (ifc/cvs) etc.</v>
      </c>
      <c r="I68" s="1353"/>
      <c r="J68" s="1353"/>
      <c r="K68" s="1353"/>
      <c r="L68" s="1353"/>
      <c r="M68" s="1353"/>
      <c r="N68" s="1459"/>
      <c r="O68" s="1459"/>
    </row>
    <row r="69" spans="1:17" ht="11.25" customHeight="1" x14ac:dyDescent="0.3">
      <c r="A69" s="1468"/>
      <c r="B69" s="711">
        <f>'0-Eingabewerte'!B158</f>
        <v>72</v>
      </c>
      <c r="C69" s="1380" t="str">
        <f>'0-Eingabewerte'!D158</f>
        <v>Datenbank und/oder Datengrundlage*:</v>
      </c>
      <c r="D69" s="1381"/>
      <c r="E69" s="1381"/>
      <c r="F69" s="1381"/>
      <c r="G69" s="1381"/>
      <c r="H69" s="1348" t="str">
        <f>'0-Eingabewerte'!G158</f>
        <v>Angabe Tool, Material-/Bauteildatenbank, Hersteller, Software</v>
      </c>
      <c r="I69" s="1348"/>
      <c r="J69" s="1348"/>
      <c r="K69" s="1348"/>
      <c r="L69" s="1348"/>
      <c r="M69" s="1348"/>
      <c r="N69" s="1460"/>
      <c r="O69" s="1460"/>
    </row>
    <row r="70" spans="1:17" ht="17.399999999999999" customHeight="1" x14ac:dyDescent="0.3">
      <c r="A70" s="1468"/>
      <c r="B70" s="711">
        <f>'0-Eingabewerte'!B159</f>
        <v>73</v>
      </c>
      <c r="C70" s="1380" t="str">
        <f>'0-Eingabewerte'!D159</f>
        <v>Techn. Informationen aller nutzungsrelevanten Bauteile*:</v>
      </c>
      <c r="D70" s="1381"/>
      <c r="E70" s="1381"/>
      <c r="F70" s="1381"/>
      <c r="G70" s="1381"/>
      <c r="H70" s="1358" t="str">
        <f>'0-Eingabewerte'!G159</f>
        <v>liegt digital vor: ja/nein; in Form von iSVP, Techn. Datenblatt, Pläne…</v>
      </c>
      <c r="I70" s="1358"/>
      <c r="J70" s="1358"/>
      <c r="K70" s="1358"/>
      <c r="L70" s="1358"/>
      <c r="M70" s="1358"/>
      <c r="N70" s="1460"/>
      <c r="O70" s="1460"/>
    </row>
    <row r="71" spans="1:17" ht="12" customHeight="1" x14ac:dyDescent="0.3">
      <c r="A71" s="1468"/>
      <c r="B71" s="711">
        <f>'0-Eingabewerte'!B163</f>
        <v>75</v>
      </c>
      <c r="C71" s="1380" t="str">
        <f>'0-Eingabewerte'!D163</f>
        <v>Regelm. Aktualisierung nach Umbau/Änderung/Austausch:</v>
      </c>
      <c r="D71" s="1381"/>
      <c r="E71" s="1381"/>
      <c r="F71" s="1381"/>
      <c r="G71" s="1381"/>
      <c r="H71" s="1348" t="str">
        <f>'0-Eingabewerte'!F163</f>
        <v>Ja / Nein</v>
      </c>
      <c r="I71" s="1348"/>
      <c r="J71" s="1348" t="str">
        <f>'0-Eingabewerte'!G163</f>
        <v>(Aktualisierungszyklus)</v>
      </c>
      <c r="K71" s="1348"/>
      <c r="L71" s="1348"/>
      <c r="M71" s="1348"/>
      <c r="N71" s="1460"/>
      <c r="O71" s="1460"/>
    </row>
    <row r="72" spans="1:17" ht="12.65" customHeight="1" x14ac:dyDescent="0.3">
      <c r="A72" s="1468"/>
      <c r="B72" s="711">
        <f>'0-Eingabewerte'!B164</f>
        <v>76</v>
      </c>
      <c r="C72" s="1381" t="str">
        <f>'0-Eingabewerte'!D164</f>
        <v>Geplante nächste Aktualisierung:</v>
      </c>
      <c r="D72" s="1381"/>
      <c r="E72" s="1381"/>
      <c r="F72" s="1381"/>
      <c r="G72" s="1381"/>
      <c r="H72" s="1433" t="str">
        <f>'0-Eingabewerte'!F164</f>
        <v>TT.MM.JJJ</v>
      </c>
      <c r="I72" s="1433"/>
      <c r="J72" s="1433" t="s">
        <v>943</v>
      </c>
      <c r="K72" s="1433"/>
      <c r="L72" s="1433"/>
      <c r="M72" s="1433"/>
      <c r="N72" s="1460"/>
      <c r="O72" s="1460"/>
    </row>
    <row r="73" spans="1:17" ht="15" customHeight="1" x14ac:dyDescent="0.3">
      <c r="A73" s="1065"/>
      <c r="B73" s="1066"/>
      <c r="C73" s="1465" t="s">
        <v>546</v>
      </c>
      <c r="D73" s="1465"/>
      <c r="E73" s="1465" t="s">
        <v>550</v>
      </c>
      <c r="F73" s="1465"/>
      <c r="G73" s="1067" t="s">
        <v>547</v>
      </c>
      <c r="H73" s="1066"/>
      <c r="I73" s="1067" t="s">
        <v>548</v>
      </c>
      <c r="J73" s="1466" t="s">
        <v>549</v>
      </c>
      <c r="K73" s="1466"/>
      <c r="L73" s="1466"/>
      <c r="M73" s="1068"/>
      <c r="N73" s="1461" t="s">
        <v>452</v>
      </c>
      <c r="O73" s="1462"/>
      <c r="P73" s="1463"/>
      <c r="Q73" s="1463"/>
    </row>
    <row r="74" spans="1:17" ht="32.4" customHeight="1" x14ac:dyDescent="0.3">
      <c r="A74" s="1464"/>
      <c r="B74" s="1464"/>
      <c r="C74" s="1464"/>
      <c r="D74" s="1464"/>
      <c r="E74" s="1464"/>
      <c r="F74" s="1464"/>
      <c r="G74" s="1464"/>
      <c r="H74" s="1464"/>
      <c r="I74" s="1464"/>
      <c r="J74" s="1464"/>
      <c r="K74" s="1464"/>
      <c r="L74" s="1464"/>
      <c r="M74" s="1464"/>
      <c r="N74" s="1464"/>
      <c r="O74" s="1464"/>
    </row>
    <row r="75" spans="1:17" ht="14" customHeight="1" x14ac:dyDescent="0.3">
      <c r="A75" s="1464"/>
      <c r="B75" s="1464"/>
      <c r="C75" s="1464"/>
      <c r="D75" s="1464"/>
      <c r="E75" s="1464"/>
      <c r="F75" s="1464"/>
      <c r="G75" s="1464"/>
      <c r="H75" s="1464"/>
      <c r="I75" s="1464"/>
      <c r="J75" s="1464"/>
      <c r="K75" s="1464"/>
      <c r="L75" s="1464"/>
      <c r="M75" s="1464"/>
      <c r="N75" s="1464"/>
      <c r="O75" s="1464"/>
    </row>
    <row r="76" spans="1:17" ht="14.25" customHeight="1" x14ac:dyDescent="0.3">
      <c r="A76" s="1464"/>
      <c r="B76" s="1464"/>
      <c r="C76" s="1464"/>
      <c r="D76" s="1464"/>
      <c r="E76" s="1464"/>
      <c r="F76" s="1464"/>
      <c r="G76" s="1464"/>
      <c r="H76" s="1464"/>
      <c r="I76" s="1464"/>
      <c r="J76" s="1464"/>
      <c r="K76" s="1464"/>
      <c r="L76" s="1464"/>
      <c r="M76" s="1464"/>
      <c r="N76" s="1464"/>
      <c r="O76" s="1464"/>
    </row>
    <row r="77" spans="1:17" ht="21" customHeight="1" x14ac:dyDescent="0.3">
      <c r="A77" s="1464"/>
      <c r="B77" s="1464"/>
      <c r="C77" s="1464"/>
      <c r="D77" s="1464"/>
      <c r="E77" s="1464"/>
      <c r="F77" s="1464"/>
      <c r="G77" s="1464"/>
      <c r="H77" s="1464"/>
      <c r="I77" s="1464"/>
      <c r="J77" s="1464"/>
      <c r="K77" s="1464"/>
      <c r="L77" s="1464"/>
      <c r="M77" s="1464"/>
      <c r="N77" s="1464"/>
      <c r="O77" s="1464"/>
    </row>
    <row r="78" spans="1:17" ht="15.75" customHeight="1" x14ac:dyDescent="0.3">
      <c r="A78" s="1464"/>
      <c r="B78" s="1464"/>
      <c r="C78" s="1464"/>
      <c r="D78" s="1464"/>
      <c r="E78" s="1464"/>
      <c r="F78" s="1464"/>
      <c r="G78" s="1464"/>
      <c r="H78" s="1464"/>
      <c r="I78" s="1464"/>
      <c r="J78" s="1464"/>
      <c r="K78" s="1464"/>
      <c r="L78" s="1464"/>
      <c r="M78" s="1464"/>
      <c r="N78" s="1464"/>
      <c r="O78" s="1464"/>
    </row>
    <row r="79" spans="1:17" ht="11.25" customHeight="1" x14ac:dyDescent="0.3">
      <c r="A79" s="1464"/>
      <c r="B79" s="1464"/>
      <c r="C79" s="1464"/>
      <c r="D79" s="1464"/>
      <c r="E79" s="1464"/>
      <c r="F79" s="1464"/>
      <c r="G79" s="1464"/>
      <c r="H79" s="1464"/>
      <c r="I79" s="1464"/>
      <c r="J79" s="1464"/>
      <c r="K79" s="1464"/>
      <c r="L79" s="1464"/>
      <c r="M79" s="1464"/>
      <c r="N79" s="1464"/>
      <c r="O79" s="1464"/>
    </row>
    <row r="80" spans="1:17" ht="13.5" customHeight="1" x14ac:dyDescent="0.3">
      <c r="A80" s="1464"/>
      <c r="B80" s="1464"/>
      <c r="C80" s="1464"/>
      <c r="D80" s="1464"/>
      <c r="E80" s="1464"/>
      <c r="F80" s="1464"/>
      <c r="G80" s="1464"/>
      <c r="H80" s="1464"/>
      <c r="I80" s="1464"/>
      <c r="J80" s="1464"/>
      <c r="K80" s="1464"/>
      <c r="L80" s="1464"/>
      <c r="M80" s="1464"/>
      <c r="N80" s="1464"/>
      <c r="O80" s="1464"/>
    </row>
    <row r="81" spans="1:15" ht="11.25" customHeight="1" x14ac:dyDescent="0.3">
      <c r="A81" s="1464"/>
      <c r="B81" s="1464"/>
      <c r="C81" s="1464"/>
      <c r="D81" s="1464"/>
      <c r="E81" s="1464"/>
      <c r="F81" s="1464"/>
      <c r="G81" s="1464"/>
      <c r="H81" s="1464"/>
      <c r="I81" s="1464"/>
      <c r="J81" s="1464"/>
      <c r="K81" s="1464"/>
      <c r="L81" s="1464"/>
      <c r="M81" s="1464"/>
      <c r="N81" s="1464"/>
      <c r="O81" s="1464"/>
    </row>
    <row r="82" spans="1:15" ht="12" customHeight="1" x14ac:dyDescent="0.3">
      <c r="A82" s="1464"/>
      <c r="B82" s="1464"/>
      <c r="C82" s="1464"/>
      <c r="D82" s="1464"/>
      <c r="E82" s="1464"/>
      <c r="F82" s="1464"/>
      <c r="G82" s="1464"/>
      <c r="H82" s="1464"/>
      <c r="I82" s="1464"/>
      <c r="J82" s="1464"/>
      <c r="K82" s="1464"/>
      <c r="L82" s="1464"/>
      <c r="M82" s="1464"/>
      <c r="N82" s="1464"/>
      <c r="O82" s="1464"/>
    </row>
    <row r="83" spans="1:15" s="57" customFormat="1" ht="10.5" customHeight="1" x14ac:dyDescent="0.3">
      <c r="A83" s="1464"/>
      <c r="B83" s="1464"/>
      <c r="C83" s="1464"/>
      <c r="D83" s="1464"/>
      <c r="E83" s="1464"/>
      <c r="F83" s="1464"/>
      <c r="G83" s="1464"/>
      <c r="H83" s="1464"/>
      <c r="I83" s="1464"/>
      <c r="J83" s="1464"/>
      <c r="K83" s="1464"/>
      <c r="L83" s="1464"/>
      <c r="M83" s="1464"/>
      <c r="N83" s="1464"/>
      <c r="O83" s="1464"/>
    </row>
    <row r="84" spans="1:15" s="57" customFormat="1" ht="9.75" customHeight="1" x14ac:dyDescent="0.3">
      <c r="A84" s="1464"/>
      <c r="B84" s="1464"/>
      <c r="C84" s="1464"/>
      <c r="D84" s="1464"/>
      <c r="E84" s="1464"/>
      <c r="F84" s="1464"/>
      <c r="G84" s="1464"/>
      <c r="H84" s="1464"/>
      <c r="I84" s="1464"/>
      <c r="J84" s="1464"/>
      <c r="K84" s="1464"/>
      <c r="L84" s="1464"/>
      <c r="M84" s="1464"/>
      <c r="N84" s="1464"/>
      <c r="O84" s="1464"/>
    </row>
    <row r="85" spans="1:15" s="57" customFormat="1" ht="19.5" customHeight="1" x14ac:dyDescent="0.3">
      <c r="A85" s="1464"/>
      <c r="B85" s="1464"/>
      <c r="C85" s="1464"/>
      <c r="D85" s="1464"/>
      <c r="E85" s="1464"/>
      <c r="F85" s="1464"/>
      <c r="G85" s="1464"/>
      <c r="H85" s="1464"/>
      <c r="I85" s="1464"/>
      <c r="J85" s="1464"/>
      <c r="K85" s="1464"/>
      <c r="L85" s="1464"/>
      <c r="M85" s="1464"/>
      <c r="N85" s="1464"/>
      <c r="O85" s="1464"/>
    </row>
    <row r="86" spans="1:15" s="57" customFormat="1" ht="15" customHeight="1" x14ac:dyDescent="0.3">
      <c r="A86" s="1464"/>
      <c r="B86" s="1464"/>
      <c r="C86" s="1464"/>
      <c r="D86" s="1464"/>
      <c r="E86" s="1464"/>
      <c r="F86" s="1464"/>
      <c r="G86" s="1464"/>
      <c r="H86" s="1464"/>
      <c r="I86" s="1464"/>
      <c r="J86" s="1464"/>
      <c r="K86" s="1464"/>
      <c r="L86" s="1464"/>
      <c r="M86" s="1464"/>
      <c r="N86" s="1464"/>
      <c r="O86" s="1464"/>
    </row>
    <row r="87" spans="1:15" s="25" customFormat="1" ht="21" customHeight="1" x14ac:dyDescent="0.3">
      <c r="A87" s="1464"/>
      <c r="B87" s="1464"/>
      <c r="C87" s="1464"/>
      <c r="D87" s="1464"/>
      <c r="E87" s="1464"/>
      <c r="F87" s="1464"/>
      <c r="G87" s="1464"/>
      <c r="H87" s="1464"/>
      <c r="I87" s="1464"/>
      <c r="J87" s="1464"/>
      <c r="K87" s="1464"/>
      <c r="L87" s="1464"/>
      <c r="M87" s="1464"/>
      <c r="N87" s="1464"/>
      <c r="O87" s="1464"/>
    </row>
    <row r="88" spans="1:15" ht="12" customHeight="1" x14ac:dyDescent="0.3">
      <c r="A88" s="1464"/>
      <c r="B88" s="1464"/>
      <c r="C88" s="1464"/>
      <c r="D88" s="1464"/>
      <c r="E88" s="1464"/>
      <c r="F88" s="1464"/>
      <c r="G88" s="1464"/>
      <c r="H88" s="1464"/>
      <c r="I88" s="1464"/>
      <c r="J88" s="1464"/>
      <c r="K88" s="1464"/>
      <c r="L88" s="1464"/>
      <c r="M88" s="1464"/>
      <c r="N88" s="1464"/>
      <c r="O88" s="1464"/>
    </row>
    <row r="89" spans="1:15" ht="80.25" customHeight="1" x14ac:dyDescent="0.3">
      <c r="A89" s="1464"/>
      <c r="B89" s="1464"/>
      <c r="C89" s="1464"/>
      <c r="D89" s="1464"/>
      <c r="E89" s="1464"/>
      <c r="F89" s="1464"/>
      <c r="G89" s="1464"/>
      <c r="H89" s="1464"/>
      <c r="I89" s="1464"/>
      <c r="J89" s="1464"/>
      <c r="K89" s="1464"/>
      <c r="L89" s="1464"/>
      <c r="M89" s="1464"/>
      <c r="N89" s="1464"/>
      <c r="O89" s="1464"/>
    </row>
    <row r="90" spans="1:15" ht="21" customHeight="1" x14ac:dyDescent="0.3">
      <c r="A90" s="1464"/>
      <c r="B90" s="1464"/>
      <c r="C90" s="1464"/>
      <c r="D90" s="1464"/>
      <c r="E90" s="1464"/>
      <c r="F90" s="1464"/>
      <c r="G90" s="1464"/>
      <c r="H90" s="1464"/>
      <c r="I90" s="1464"/>
      <c r="J90" s="1464"/>
      <c r="K90" s="1464"/>
      <c r="L90" s="1464"/>
      <c r="M90" s="1464"/>
      <c r="N90" s="1464"/>
      <c r="O90" s="1464"/>
    </row>
    <row r="91" spans="1:15" ht="29.25" customHeight="1" x14ac:dyDescent="0.3">
      <c r="A91" s="1464"/>
      <c r="B91" s="1464"/>
      <c r="C91" s="1464"/>
      <c r="D91" s="1464"/>
      <c r="E91" s="1464"/>
      <c r="F91" s="1464"/>
      <c r="G91" s="1464"/>
      <c r="H91" s="1464"/>
      <c r="I91" s="1464"/>
      <c r="J91" s="1464"/>
      <c r="K91" s="1464"/>
      <c r="L91" s="1464"/>
      <c r="M91" s="1464"/>
      <c r="N91" s="1464"/>
      <c r="O91" s="1464"/>
    </row>
    <row r="92" spans="1:15" s="25" customFormat="1" ht="21" customHeight="1" x14ac:dyDescent="0.3">
      <c r="A92" s="1464"/>
      <c r="B92" s="1464"/>
      <c r="C92" s="1464"/>
      <c r="D92" s="1464"/>
      <c r="E92" s="1464"/>
      <c r="F92" s="1464"/>
      <c r="G92" s="1464"/>
      <c r="H92" s="1464"/>
      <c r="I92" s="1464"/>
      <c r="J92" s="1464"/>
      <c r="K92" s="1464"/>
      <c r="L92" s="1464"/>
      <c r="M92" s="1464"/>
      <c r="N92" s="1464"/>
      <c r="O92" s="1464"/>
    </row>
    <row r="93" spans="1:15" ht="55.5" customHeight="1" x14ac:dyDescent="0.3">
      <c r="A93" s="1464"/>
      <c r="B93" s="1464"/>
      <c r="C93" s="1464"/>
      <c r="D93" s="1464"/>
      <c r="E93" s="1464"/>
      <c r="F93" s="1464"/>
      <c r="G93" s="1464"/>
      <c r="H93" s="1464"/>
      <c r="I93" s="1464"/>
      <c r="J93" s="1464"/>
      <c r="K93" s="1464"/>
      <c r="L93" s="1464"/>
      <c r="M93" s="1464"/>
      <c r="N93" s="1464"/>
      <c r="O93" s="1464"/>
    </row>
    <row r="94" spans="1:15" ht="54" customHeight="1" x14ac:dyDescent="0.3">
      <c r="A94" s="1464"/>
      <c r="B94" s="1464"/>
      <c r="C94" s="1464"/>
      <c r="D94" s="1464"/>
      <c r="E94" s="1464"/>
      <c r="F94" s="1464"/>
      <c r="G94" s="1464"/>
      <c r="H94" s="1464"/>
      <c r="I94" s="1464"/>
      <c r="J94" s="1464"/>
      <c r="K94" s="1464"/>
      <c r="L94" s="1464"/>
      <c r="M94" s="1464"/>
      <c r="N94" s="1464"/>
      <c r="O94" s="1464"/>
    </row>
    <row r="95" spans="1:15" ht="14.25" customHeight="1" x14ac:dyDescent="0.3">
      <c r="A95" s="1464"/>
      <c r="B95" s="1464"/>
      <c r="C95" s="1464"/>
      <c r="D95" s="1464"/>
      <c r="E95" s="1464"/>
      <c r="F95" s="1464"/>
      <c r="G95" s="1464"/>
      <c r="H95" s="1464"/>
      <c r="I95" s="1464"/>
      <c r="J95" s="1464"/>
      <c r="K95" s="1464"/>
      <c r="L95" s="1464"/>
      <c r="M95" s="1464"/>
      <c r="N95" s="1464"/>
      <c r="O95" s="1464"/>
    </row>
    <row r="96" spans="1:15" s="25" customFormat="1" ht="19.5" customHeight="1" x14ac:dyDescent="0.3">
      <c r="A96" s="1464"/>
      <c r="B96" s="1464"/>
      <c r="C96" s="1464"/>
      <c r="D96" s="1464"/>
      <c r="E96" s="1464"/>
      <c r="F96" s="1464"/>
      <c r="G96" s="1464"/>
      <c r="H96" s="1464"/>
      <c r="I96" s="1464"/>
      <c r="J96" s="1464"/>
      <c r="K96" s="1464"/>
      <c r="L96" s="1464"/>
      <c r="M96" s="1464"/>
      <c r="N96" s="1464"/>
      <c r="O96" s="1464"/>
    </row>
    <row r="97" spans="1:15" ht="13.5" customHeight="1" x14ac:dyDescent="0.3">
      <c r="A97" s="1464"/>
      <c r="B97" s="1464"/>
      <c r="C97" s="1464"/>
      <c r="D97" s="1464"/>
      <c r="E97" s="1464"/>
      <c r="F97" s="1464"/>
      <c r="G97" s="1464"/>
      <c r="H97" s="1464"/>
      <c r="I97" s="1464"/>
      <c r="J97" s="1464"/>
      <c r="K97" s="1464"/>
      <c r="L97" s="1464"/>
      <c r="M97" s="1464"/>
      <c r="N97" s="1464"/>
      <c r="O97" s="1464"/>
    </row>
    <row r="98" spans="1:15" ht="12.75" customHeight="1" x14ac:dyDescent="0.3">
      <c r="A98" s="1464"/>
      <c r="B98" s="1464"/>
      <c r="C98" s="1464"/>
      <c r="D98" s="1464"/>
      <c r="E98" s="1464"/>
      <c r="F98" s="1464"/>
      <c r="G98" s="1464"/>
      <c r="H98" s="1464"/>
      <c r="I98" s="1464"/>
      <c r="J98" s="1464"/>
      <c r="K98" s="1464"/>
      <c r="L98" s="1464"/>
      <c r="M98" s="1464"/>
      <c r="N98" s="1464"/>
      <c r="O98" s="1464"/>
    </row>
    <row r="99" spans="1:15" ht="9" customHeight="1" x14ac:dyDescent="0.3">
      <c r="A99" s="1464"/>
      <c r="B99" s="1464"/>
      <c r="C99" s="1464"/>
      <c r="D99" s="1464"/>
      <c r="E99" s="1464"/>
      <c r="F99" s="1464"/>
      <c r="G99" s="1464"/>
      <c r="H99" s="1464"/>
      <c r="I99" s="1464"/>
      <c r="J99" s="1464"/>
      <c r="K99" s="1464"/>
      <c r="L99" s="1464"/>
      <c r="M99" s="1464"/>
      <c r="N99" s="1464"/>
      <c r="O99" s="1464"/>
    </row>
    <row r="100" spans="1:15" ht="11.25" customHeight="1" x14ac:dyDescent="0.3">
      <c r="A100" s="1464"/>
      <c r="B100" s="1464"/>
      <c r="C100" s="1464"/>
      <c r="D100" s="1464"/>
      <c r="E100" s="1464"/>
      <c r="F100" s="1464"/>
      <c r="G100" s="1464"/>
      <c r="H100" s="1464"/>
      <c r="I100" s="1464"/>
      <c r="J100" s="1464"/>
      <c r="K100" s="1464"/>
      <c r="L100" s="1464"/>
      <c r="M100" s="1464"/>
      <c r="N100" s="1464"/>
      <c r="O100" s="1464"/>
    </row>
    <row r="101" spans="1:15" ht="15.75" customHeight="1" x14ac:dyDescent="0.3">
      <c r="A101" s="1464"/>
      <c r="B101" s="1464"/>
      <c r="C101" s="1464"/>
      <c r="D101" s="1464"/>
      <c r="E101" s="1464"/>
      <c r="F101" s="1464"/>
      <c r="G101" s="1464"/>
      <c r="H101" s="1464"/>
      <c r="I101" s="1464"/>
      <c r="J101" s="1464"/>
      <c r="K101" s="1464"/>
      <c r="L101" s="1464"/>
      <c r="M101" s="1464"/>
      <c r="N101" s="1464"/>
      <c r="O101" s="1464"/>
    </row>
    <row r="102" spans="1:15" s="25" customFormat="1" ht="19.5" customHeight="1" x14ac:dyDescent="0.3">
      <c r="A102" s="1464"/>
      <c r="B102" s="1464"/>
      <c r="C102" s="1464"/>
      <c r="D102" s="1464"/>
      <c r="E102" s="1464"/>
      <c r="F102" s="1464"/>
      <c r="G102" s="1464"/>
      <c r="H102" s="1464"/>
      <c r="I102" s="1464"/>
      <c r="J102" s="1464"/>
      <c r="K102" s="1464"/>
      <c r="L102" s="1464"/>
      <c r="M102" s="1464"/>
      <c r="N102" s="1464"/>
      <c r="O102" s="1464"/>
    </row>
    <row r="103" spans="1:15" ht="32" customHeight="1" x14ac:dyDescent="0.3">
      <c r="A103" s="1464"/>
      <c r="B103" s="1464"/>
      <c r="C103" s="1464"/>
      <c r="D103" s="1464"/>
      <c r="E103" s="1464"/>
      <c r="F103" s="1464"/>
      <c r="G103" s="1464"/>
      <c r="H103" s="1464"/>
      <c r="I103" s="1464"/>
      <c r="J103" s="1464"/>
      <c r="K103" s="1464"/>
      <c r="L103" s="1464"/>
      <c r="M103" s="1464"/>
      <c r="N103" s="1464"/>
      <c r="O103" s="1464"/>
    </row>
    <row r="104" spans="1:15" ht="27" customHeight="1" x14ac:dyDescent="0.3">
      <c r="A104" s="1464"/>
      <c r="B104" s="1464"/>
      <c r="C104" s="1464"/>
      <c r="D104" s="1464"/>
      <c r="E104" s="1464"/>
      <c r="F104" s="1464"/>
      <c r="G104" s="1464"/>
      <c r="H104" s="1464"/>
      <c r="I104" s="1464"/>
      <c r="J104" s="1464"/>
      <c r="K104" s="1464"/>
      <c r="L104" s="1464"/>
      <c r="M104" s="1464"/>
      <c r="N104" s="1464"/>
      <c r="O104" s="1464"/>
    </row>
    <row r="105" spans="1:15" ht="19.5" customHeight="1" x14ac:dyDescent="0.3">
      <c r="A105" s="1464"/>
      <c r="B105" s="1464"/>
      <c r="C105" s="1464"/>
      <c r="D105" s="1464"/>
      <c r="E105" s="1464"/>
      <c r="F105" s="1464"/>
      <c r="G105" s="1464"/>
      <c r="H105" s="1464"/>
      <c r="I105" s="1464"/>
      <c r="J105" s="1464"/>
      <c r="K105" s="1464"/>
      <c r="L105" s="1464"/>
      <c r="M105" s="1464"/>
      <c r="N105" s="1464"/>
      <c r="O105" s="1464"/>
    </row>
    <row r="106" spans="1:15" s="25" customFormat="1" ht="18" customHeight="1" x14ac:dyDescent="0.3">
      <c r="A106" s="1464"/>
      <c r="B106" s="1464"/>
      <c r="C106" s="1464"/>
      <c r="D106" s="1464"/>
      <c r="E106" s="1464"/>
      <c r="F106" s="1464"/>
      <c r="G106" s="1464"/>
      <c r="H106" s="1464"/>
      <c r="I106" s="1464"/>
      <c r="J106" s="1464"/>
      <c r="K106" s="1464"/>
      <c r="L106" s="1464"/>
      <c r="M106" s="1464"/>
      <c r="N106" s="1464"/>
      <c r="O106" s="1464"/>
    </row>
    <row r="107" spans="1:15" ht="15.75" customHeight="1" x14ac:dyDescent="0.3">
      <c r="A107" s="1464"/>
      <c r="B107" s="1464"/>
      <c r="C107" s="1464"/>
      <c r="D107" s="1464"/>
      <c r="E107" s="1464"/>
      <c r="F107" s="1464"/>
      <c r="G107" s="1464"/>
      <c r="H107" s="1464"/>
      <c r="I107" s="1464"/>
      <c r="J107" s="1464"/>
      <c r="K107" s="1464"/>
      <c r="L107" s="1464"/>
      <c r="M107" s="1464"/>
      <c r="N107" s="1464"/>
      <c r="O107" s="1464"/>
    </row>
    <row r="108" spans="1:15" ht="11.25" customHeight="1" x14ac:dyDescent="0.3">
      <c r="A108" s="1464"/>
      <c r="B108" s="1464"/>
      <c r="C108" s="1464"/>
      <c r="D108" s="1464"/>
      <c r="E108" s="1464"/>
      <c r="F108" s="1464"/>
      <c r="G108" s="1464"/>
      <c r="H108" s="1464"/>
      <c r="I108" s="1464"/>
      <c r="J108" s="1464"/>
      <c r="K108" s="1464"/>
      <c r="L108" s="1464"/>
      <c r="M108" s="1464"/>
      <c r="N108" s="1464"/>
      <c r="O108" s="1464"/>
    </row>
    <row r="109" spans="1:15" ht="15" customHeight="1" x14ac:dyDescent="0.3">
      <c r="A109" s="1464"/>
      <c r="B109" s="1464"/>
      <c r="C109" s="1464"/>
      <c r="D109" s="1464"/>
      <c r="E109" s="1464"/>
      <c r="F109" s="1464"/>
      <c r="G109" s="1464"/>
      <c r="H109" s="1464"/>
      <c r="I109" s="1464"/>
      <c r="J109" s="1464"/>
      <c r="K109" s="1464"/>
      <c r="L109" s="1464"/>
      <c r="M109" s="1464"/>
      <c r="N109" s="1464"/>
      <c r="O109" s="1464"/>
    </row>
    <row r="110" spans="1:15" ht="12.65" customHeight="1" x14ac:dyDescent="0.3">
      <c r="A110" s="1464"/>
      <c r="B110" s="1464"/>
      <c r="C110" s="1464"/>
      <c r="D110" s="1464"/>
      <c r="E110" s="1464"/>
      <c r="F110" s="1464"/>
      <c r="G110" s="1464"/>
      <c r="H110" s="1464"/>
      <c r="I110" s="1464"/>
      <c r="J110" s="1464"/>
      <c r="K110" s="1464"/>
      <c r="L110" s="1464"/>
      <c r="M110" s="1464"/>
      <c r="N110" s="1464"/>
      <c r="O110" s="1464"/>
    </row>
    <row r="111" spans="1:15" ht="20.25" customHeight="1" x14ac:dyDescent="0.3">
      <c r="A111" s="1464"/>
      <c r="B111" s="1464"/>
      <c r="C111" s="1464"/>
      <c r="D111" s="1464"/>
      <c r="E111" s="1464"/>
      <c r="F111" s="1464"/>
      <c r="G111" s="1464"/>
      <c r="H111" s="1464"/>
      <c r="I111" s="1464"/>
      <c r="J111" s="1464"/>
      <c r="K111" s="1464"/>
      <c r="L111" s="1464"/>
      <c r="M111" s="1464"/>
      <c r="N111" s="1464"/>
      <c r="O111" s="1464"/>
    </row>
    <row r="112" spans="1:15" ht="23" customHeight="1" x14ac:dyDescent="0.3">
      <c r="A112" s="1464"/>
      <c r="B112" s="1464"/>
      <c r="C112" s="1464"/>
      <c r="D112" s="1464"/>
      <c r="E112" s="1464"/>
      <c r="F112" s="1464"/>
      <c r="G112" s="1464"/>
      <c r="H112" s="1464"/>
      <c r="I112" s="1464"/>
      <c r="J112" s="1464"/>
      <c r="K112" s="1464"/>
      <c r="L112" s="1464"/>
      <c r="M112" s="1464"/>
      <c r="N112" s="1464"/>
      <c r="O112" s="1464"/>
    </row>
    <row r="113" spans="1:15" ht="25" x14ac:dyDescent="0.3">
      <c r="A113" s="1464"/>
      <c r="B113" s="1464"/>
      <c r="C113" s="1464"/>
      <c r="D113" s="1464"/>
      <c r="E113" s="1464"/>
      <c r="F113" s="1464"/>
      <c r="G113" s="1464"/>
      <c r="H113" s="1464"/>
      <c r="I113" s="1464"/>
      <c r="J113" s="1464"/>
      <c r="K113" s="1464"/>
      <c r="L113" s="1464"/>
      <c r="M113" s="1464"/>
      <c r="N113" s="1464"/>
      <c r="O113" s="1464"/>
    </row>
    <row r="114" spans="1:15" ht="25" x14ac:dyDescent="0.3">
      <c r="A114" s="1464"/>
      <c r="B114" s="1464"/>
      <c r="C114" s="1464"/>
      <c r="D114" s="1464"/>
      <c r="E114" s="1464"/>
      <c r="F114" s="1464"/>
      <c r="G114" s="1464"/>
      <c r="H114" s="1464"/>
      <c r="I114" s="1464"/>
      <c r="J114" s="1464"/>
      <c r="K114" s="1464"/>
      <c r="L114" s="1464"/>
      <c r="M114" s="1464"/>
      <c r="N114" s="1464"/>
      <c r="O114" s="1464"/>
    </row>
    <row r="115" spans="1:15" ht="25" x14ac:dyDescent="0.3">
      <c r="A115" s="1464"/>
      <c r="B115" s="1464"/>
      <c r="C115" s="1464"/>
      <c r="D115" s="1464"/>
      <c r="E115" s="1464"/>
      <c r="F115" s="1464"/>
      <c r="G115" s="1464"/>
      <c r="H115" s="1464"/>
      <c r="I115" s="1464"/>
      <c r="J115" s="1464"/>
      <c r="K115" s="1464"/>
      <c r="L115" s="1464"/>
      <c r="M115" s="1464"/>
      <c r="N115" s="1464"/>
      <c r="O115" s="1464"/>
    </row>
    <row r="116" spans="1:15" ht="25" x14ac:dyDescent="0.3">
      <c r="A116" s="1464"/>
      <c r="B116" s="1464"/>
      <c r="C116" s="1464"/>
      <c r="D116" s="1464"/>
      <c r="E116" s="1464"/>
      <c r="F116" s="1464"/>
      <c r="G116" s="1464"/>
      <c r="H116" s="1464"/>
      <c r="I116" s="1464"/>
      <c r="J116" s="1464"/>
      <c r="K116" s="1464"/>
      <c r="L116" s="1464"/>
      <c r="M116" s="1464"/>
      <c r="N116" s="1464"/>
      <c r="O116" s="1464"/>
    </row>
    <row r="117" spans="1:15" ht="25" x14ac:dyDescent="0.3">
      <c r="A117" s="1464"/>
      <c r="B117" s="1464"/>
      <c r="C117" s="1464"/>
      <c r="D117" s="1464"/>
      <c r="E117" s="1464"/>
      <c r="F117" s="1464"/>
      <c r="G117" s="1464"/>
      <c r="H117" s="1464"/>
      <c r="I117" s="1464"/>
      <c r="J117" s="1464"/>
      <c r="K117" s="1464"/>
      <c r="L117" s="1464"/>
      <c r="M117" s="1464"/>
      <c r="N117" s="1464"/>
      <c r="O117" s="1464"/>
    </row>
    <row r="118" spans="1:15" ht="25" x14ac:dyDescent="0.3">
      <c r="A118" s="1464"/>
      <c r="B118" s="1464"/>
      <c r="C118" s="1464"/>
      <c r="D118" s="1464"/>
      <c r="E118" s="1464"/>
      <c r="F118" s="1464"/>
      <c r="G118" s="1464"/>
      <c r="H118" s="1464"/>
      <c r="I118" s="1464"/>
      <c r="J118" s="1464"/>
      <c r="K118" s="1464"/>
      <c r="L118" s="1464"/>
      <c r="M118" s="1464"/>
      <c r="N118" s="1464"/>
      <c r="O118" s="1464"/>
    </row>
    <row r="119" spans="1:15" ht="25" x14ac:dyDescent="0.3">
      <c r="A119" s="1464"/>
      <c r="B119" s="1464"/>
      <c r="C119" s="1464"/>
      <c r="D119" s="1464"/>
      <c r="E119" s="1464"/>
      <c r="F119" s="1464"/>
      <c r="G119" s="1464"/>
      <c r="H119" s="1464"/>
      <c r="I119" s="1464"/>
      <c r="J119" s="1464"/>
      <c r="K119" s="1464"/>
      <c r="L119" s="1464"/>
      <c r="M119" s="1464"/>
      <c r="N119" s="1464"/>
      <c r="O119" s="1464"/>
    </row>
    <row r="120" spans="1:15" ht="25" x14ac:dyDescent="0.3">
      <c r="A120" s="1464"/>
      <c r="B120" s="1464"/>
      <c r="C120" s="1464"/>
      <c r="D120" s="1464"/>
      <c r="E120" s="1464"/>
      <c r="F120" s="1464"/>
      <c r="G120" s="1464"/>
      <c r="H120" s="1464"/>
      <c r="I120" s="1464"/>
      <c r="J120" s="1464"/>
      <c r="K120" s="1464"/>
      <c r="L120" s="1464"/>
      <c r="M120" s="1464"/>
      <c r="N120" s="1464"/>
      <c r="O120" s="1464"/>
    </row>
    <row r="121" spans="1:15" ht="25" x14ac:dyDescent="0.3">
      <c r="A121" s="1464"/>
      <c r="B121" s="1464"/>
      <c r="C121" s="1464"/>
      <c r="D121" s="1464"/>
      <c r="E121" s="1464"/>
      <c r="F121" s="1464"/>
      <c r="G121" s="1464"/>
      <c r="H121" s="1464"/>
      <c r="I121" s="1464"/>
      <c r="J121" s="1464"/>
      <c r="K121" s="1464"/>
      <c r="L121" s="1464"/>
      <c r="M121" s="1464"/>
      <c r="N121" s="1464"/>
      <c r="O121" s="1464"/>
    </row>
    <row r="122" spans="1:15" ht="25" x14ac:dyDescent="0.3">
      <c r="A122" s="1464"/>
      <c r="B122" s="1464"/>
      <c r="C122" s="1464"/>
      <c r="D122" s="1464"/>
      <c r="E122" s="1464"/>
      <c r="F122" s="1464"/>
      <c r="G122" s="1464"/>
      <c r="H122" s="1464"/>
      <c r="I122" s="1464"/>
      <c r="J122" s="1464"/>
      <c r="K122" s="1464"/>
      <c r="L122" s="1464"/>
      <c r="M122" s="1464"/>
      <c r="N122" s="1464"/>
      <c r="O122" s="1464"/>
    </row>
    <row r="123" spans="1:15" ht="25" x14ac:dyDescent="0.3">
      <c r="A123" s="1464"/>
      <c r="B123" s="1464"/>
      <c r="C123" s="1464"/>
      <c r="D123" s="1464"/>
      <c r="E123" s="1464"/>
      <c r="F123" s="1464"/>
      <c r="G123" s="1464"/>
      <c r="H123" s="1464"/>
      <c r="I123" s="1464"/>
      <c r="J123" s="1464"/>
      <c r="K123" s="1464"/>
      <c r="L123" s="1464"/>
      <c r="M123" s="1464"/>
      <c r="N123" s="1464"/>
      <c r="O123" s="1464"/>
    </row>
    <row r="124" spans="1:15" ht="25" x14ac:dyDescent="0.3">
      <c r="A124" s="1464"/>
      <c r="B124" s="1464"/>
      <c r="C124" s="1464"/>
      <c r="D124" s="1464"/>
      <c r="E124" s="1464"/>
      <c r="F124" s="1464"/>
      <c r="G124" s="1464"/>
      <c r="H124" s="1464"/>
      <c r="I124" s="1464"/>
      <c r="J124" s="1464"/>
      <c r="K124" s="1464"/>
      <c r="L124" s="1464"/>
      <c r="M124" s="1464"/>
      <c r="N124" s="1464"/>
      <c r="O124" s="1464"/>
    </row>
    <row r="125" spans="1:15" ht="25" x14ac:dyDescent="0.3">
      <c r="A125" s="1464"/>
      <c r="B125" s="1464"/>
      <c r="C125" s="1464"/>
      <c r="D125" s="1464"/>
      <c r="E125" s="1464"/>
      <c r="F125" s="1464"/>
      <c r="G125" s="1464"/>
      <c r="H125" s="1464"/>
      <c r="I125" s="1464"/>
      <c r="J125" s="1464"/>
      <c r="K125" s="1464"/>
      <c r="L125" s="1464"/>
      <c r="M125" s="1464"/>
      <c r="N125" s="1464"/>
      <c r="O125" s="1464"/>
    </row>
    <row r="126" spans="1:15" ht="25" x14ac:dyDescent="0.3">
      <c r="A126" s="1464"/>
      <c r="B126" s="1464"/>
      <c r="C126" s="1464"/>
      <c r="D126" s="1464"/>
      <c r="E126" s="1464"/>
      <c r="F126" s="1464"/>
      <c r="G126" s="1464"/>
      <c r="H126" s="1464"/>
      <c r="I126" s="1464"/>
      <c r="J126" s="1464"/>
      <c r="K126" s="1464"/>
      <c r="L126" s="1464"/>
      <c r="M126" s="1464"/>
      <c r="N126" s="1464"/>
      <c r="O126" s="1464"/>
    </row>
    <row r="127" spans="1:15" ht="25" x14ac:dyDescent="0.3">
      <c r="A127" s="1464"/>
      <c r="B127" s="1464"/>
      <c r="C127" s="1464"/>
      <c r="D127" s="1464"/>
      <c r="E127" s="1464"/>
      <c r="F127" s="1464"/>
      <c r="G127" s="1464"/>
      <c r="H127" s="1464"/>
      <c r="I127" s="1464"/>
      <c r="J127" s="1464"/>
      <c r="K127" s="1464"/>
      <c r="L127" s="1464"/>
      <c r="M127" s="1464"/>
      <c r="N127" s="1464"/>
      <c r="O127" s="1464"/>
    </row>
    <row r="128" spans="1:15" ht="25" x14ac:dyDescent="0.3">
      <c r="A128" s="1464"/>
      <c r="B128" s="1464"/>
      <c r="C128" s="1464"/>
      <c r="D128" s="1464"/>
      <c r="E128" s="1464"/>
      <c r="F128" s="1464"/>
      <c r="G128" s="1464"/>
      <c r="H128" s="1464"/>
      <c r="I128" s="1464"/>
      <c r="J128" s="1464"/>
      <c r="K128" s="1464"/>
      <c r="L128" s="1464"/>
      <c r="M128" s="1464"/>
      <c r="N128" s="1464"/>
      <c r="O128" s="1464"/>
    </row>
    <row r="129" spans="1:15" ht="25" x14ac:dyDescent="0.3">
      <c r="A129" s="1464"/>
      <c r="B129" s="1464"/>
      <c r="C129" s="1464"/>
      <c r="D129" s="1464"/>
      <c r="E129" s="1464"/>
      <c r="F129" s="1464"/>
      <c r="G129" s="1464"/>
      <c r="H129" s="1464"/>
      <c r="I129" s="1464"/>
      <c r="J129" s="1464"/>
      <c r="K129" s="1464"/>
      <c r="L129" s="1464"/>
      <c r="M129" s="1464"/>
      <c r="N129" s="1464"/>
      <c r="O129" s="1464"/>
    </row>
    <row r="130" spans="1:15" ht="25" x14ac:dyDescent="0.3">
      <c r="A130" s="1464"/>
      <c r="B130" s="1464"/>
      <c r="C130" s="1464"/>
      <c r="D130" s="1464"/>
      <c r="E130" s="1464"/>
      <c r="F130" s="1464"/>
      <c r="G130" s="1464"/>
      <c r="H130" s="1464"/>
      <c r="I130" s="1464"/>
      <c r="J130" s="1464"/>
      <c r="K130" s="1464"/>
      <c r="L130" s="1464"/>
      <c r="M130" s="1464"/>
      <c r="N130" s="1464"/>
      <c r="O130" s="1464"/>
    </row>
    <row r="131" spans="1:15" ht="25" x14ac:dyDescent="0.3">
      <c r="A131" s="1464"/>
      <c r="B131" s="1464"/>
      <c r="C131" s="1464"/>
      <c r="D131" s="1464"/>
      <c r="E131" s="1464"/>
      <c r="F131" s="1464"/>
      <c r="G131" s="1464"/>
      <c r="H131" s="1464"/>
      <c r="I131" s="1464"/>
      <c r="J131" s="1464"/>
      <c r="K131" s="1464"/>
      <c r="L131" s="1464"/>
      <c r="M131" s="1464"/>
      <c r="N131" s="1464"/>
      <c r="O131" s="1464"/>
    </row>
    <row r="132" spans="1:15" ht="25" x14ac:dyDescent="0.3">
      <c r="A132" s="1464"/>
      <c r="B132" s="1464"/>
      <c r="C132" s="1464"/>
      <c r="D132" s="1464"/>
      <c r="E132" s="1464"/>
      <c r="F132" s="1464"/>
      <c r="G132" s="1464"/>
      <c r="H132" s="1464"/>
      <c r="I132" s="1464"/>
      <c r="J132" s="1464"/>
      <c r="K132" s="1464"/>
      <c r="L132" s="1464"/>
      <c r="M132" s="1464"/>
      <c r="N132" s="1464"/>
      <c r="O132" s="1464"/>
    </row>
    <row r="133" spans="1:15" ht="25" x14ac:dyDescent="0.3">
      <c r="A133" s="1464"/>
      <c r="B133" s="1464"/>
      <c r="C133" s="1464"/>
      <c r="D133" s="1464"/>
      <c r="E133" s="1464"/>
      <c r="F133" s="1464"/>
      <c r="G133" s="1464"/>
      <c r="H133" s="1464"/>
      <c r="I133" s="1464"/>
      <c r="J133" s="1464"/>
      <c r="K133" s="1464"/>
      <c r="L133" s="1464"/>
      <c r="M133" s="1464"/>
      <c r="N133" s="1464"/>
      <c r="O133" s="1464"/>
    </row>
    <row r="134" spans="1:15" ht="25" x14ac:dyDescent="0.3">
      <c r="A134" s="1464"/>
      <c r="B134" s="1464"/>
      <c r="C134" s="1464"/>
      <c r="D134" s="1464"/>
      <c r="E134" s="1464"/>
      <c r="F134" s="1464"/>
      <c r="G134" s="1464"/>
      <c r="H134" s="1464"/>
      <c r="I134" s="1464"/>
      <c r="J134" s="1464"/>
      <c r="K134" s="1464"/>
      <c r="L134" s="1464"/>
      <c r="M134" s="1464"/>
      <c r="N134" s="1464"/>
      <c r="O134" s="1464"/>
    </row>
    <row r="135" spans="1:15" ht="25" x14ac:dyDescent="0.3">
      <c r="A135" s="1464"/>
      <c r="B135" s="1464"/>
      <c r="C135" s="1464"/>
      <c r="D135" s="1464"/>
      <c r="E135" s="1464"/>
      <c r="F135" s="1464"/>
      <c r="G135" s="1464"/>
      <c r="H135" s="1464"/>
      <c r="I135" s="1464"/>
      <c r="J135" s="1464"/>
      <c r="K135" s="1464"/>
      <c r="L135" s="1464"/>
      <c r="M135" s="1464"/>
      <c r="N135" s="1464"/>
      <c r="O135" s="1464"/>
    </row>
    <row r="136" spans="1:15" ht="25" x14ac:dyDescent="0.3">
      <c r="A136" s="1464"/>
      <c r="B136" s="1464"/>
      <c r="C136" s="1464"/>
      <c r="D136" s="1464"/>
      <c r="E136" s="1464"/>
      <c r="F136" s="1464"/>
      <c r="G136" s="1464"/>
      <c r="H136" s="1464"/>
      <c r="I136" s="1464"/>
      <c r="J136" s="1464"/>
      <c r="K136" s="1464"/>
      <c r="L136" s="1464"/>
      <c r="M136" s="1464"/>
      <c r="N136" s="1464"/>
      <c r="O136" s="1464"/>
    </row>
    <row r="137" spans="1:15" ht="25" x14ac:dyDescent="0.3">
      <c r="A137" s="1464"/>
      <c r="B137" s="1464"/>
      <c r="C137" s="1464"/>
      <c r="D137" s="1464"/>
      <c r="E137" s="1464"/>
      <c r="F137" s="1464"/>
      <c r="G137" s="1464"/>
      <c r="H137" s="1464"/>
      <c r="I137" s="1464"/>
      <c r="J137" s="1464"/>
      <c r="K137" s="1464"/>
      <c r="L137" s="1464"/>
      <c r="M137" s="1464"/>
      <c r="N137" s="1464"/>
      <c r="O137" s="1464"/>
    </row>
    <row r="138" spans="1:15" ht="25" x14ac:dyDescent="0.3">
      <c r="A138" s="1464"/>
      <c r="B138" s="1464"/>
      <c r="C138" s="1464"/>
      <c r="D138" s="1464"/>
      <c r="E138" s="1464"/>
      <c r="F138" s="1464"/>
      <c r="G138" s="1464"/>
      <c r="H138" s="1464"/>
      <c r="I138" s="1464"/>
      <c r="J138" s="1464"/>
      <c r="K138" s="1464"/>
      <c r="L138" s="1464"/>
      <c r="M138" s="1464"/>
      <c r="N138" s="1464"/>
      <c r="O138" s="1464"/>
    </row>
    <row r="139" spans="1:15" ht="25" x14ac:dyDescent="0.3">
      <c r="A139" s="1464"/>
      <c r="B139" s="1464"/>
      <c r="C139" s="1464"/>
      <c r="D139" s="1464"/>
      <c r="E139" s="1464"/>
      <c r="F139" s="1464"/>
      <c r="G139" s="1464"/>
      <c r="H139" s="1464"/>
      <c r="I139" s="1464"/>
      <c r="J139" s="1464"/>
      <c r="K139" s="1464"/>
      <c r="L139" s="1464"/>
      <c r="M139" s="1464"/>
      <c r="N139" s="1464"/>
      <c r="O139" s="1464"/>
    </row>
    <row r="140" spans="1:15" ht="25" x14ac:dyDescent="0.3">
      <c r="A140" s="1464"/>
      <c r="B140" s="1464"/>
      <c r="C140" s="1464"/>
      <c r="D140" s="1464"/>
      <c r="E140" s="1464"/>
      <c r="F140" s="1464"/>
      <c r="G140" s="1464"/>
      <c r="H140" s="1464"/>
      <c r="I140" s="1464"/>
      <c r="J140" s="1464"/>
      <c r="K140" s="1464"/>
      <c r="L140" s="1464"/>
      <c r="M140" s="1464"/>
      <c r="N140" s="1464"/>
      <c r="O140" s="1464"/>
    </row>
    <row r="141" spans="1:15" ht="25" x14ac:dyDescent="0.3">
      <c r="A141" s="1464"/>
      <c r="B141" s="1464"/>
      <c r="C141" s="1464"/>
      <c r="D141" s="1464"/>
      <c r="E141" s="1464"/>
      <c r="F141" s="1464"/>
      <c r="G141" s="1464"/>
      <c r="H141" s="1464"/>
      <c r="I141" s="1464"/>
      <c r="J141" s="1464"/>
      <c r="K141" s="1464"/>
      <c r="L141" s="1464"/>
      <c r="M141" s="1464"/>
      <c r="N141" s="1464"/>
      <c r="O141" s="1464"/>
    </row>
    <row r="142" spans="1:15" ht="25" x14ac:dyDescent="0.3">
      <c r="A142" s="1464"/>
      <c r="B142" s="1464"/>
      <c r="C142" s="1464"/>
      <c r="D142" s="1464"/>
      <c r="E142" s="1464"/>
      <c r="F142" s="1464"/>
      <c r="G142" s="1464"/>
      <c r="H142" s="1464"/>
      <c r="I142" s="1464"/>
      <c r="J142" s="1464"/>
      <c r="K142" s="1464"/>
      <c r="L142" s="1464"/>
      <c r="M142" s="1464"/>
      <c r="N142" s="1464"/>
      <c r="O142" s="1464"/>
    </row>
    <row r="143" spans="1:15" ht="25" x14ac:dyDescent="0.3">
      <c r="A143" s="1464"/>
      <c r="B143" s="1464"/>
      <c r="C143" s="1464"/>
      <c r="D143" s="1464"/>
      <c r="E143" s="1464"/>
      <c r="F143" s="1464"/>
      <c r="G143" s="1464"/>
      <c r="H143" s="1464"/>
      <c r="I143" s="1464"/>
      <c r="J143" s="1464"/>
      <c r="K143" s="1464"/>
      <c r="L143" s="1464"/>
      <c r="M143" s="1464"/>
      <c r="N143" s="1464"/>
      <c r="O143" s="1464"/>
    </row>
    <row r="144" spans="1:15" ht="25" x14ac:dyDescent="0.3">
      <c r="A144" s="1464"/>
      <c r="B144" s="1464"/>
      <c r="C144" s="1464"/>
      <c r="D144" s="1464"/>
      <c r="E144" s="1464"/>
      <c r="F144" s="1464"/>
      <c r="G144" s="1464"/>
      <c r="H144" s="1464"/>
      <c r="I144" s="1464"/>
      <c r="J144" s="1464"/>
      <c r="K144" s="1464"/>
      <c r="L144" s="1464"/>
      <c r="M144" s="1464"/>
      <c r="N144" s="1464"/>
      <c r="O144" s="1464"/>
    </row>
    <row r="145" spans="1:15" ht="25" x14ac:dyDescent="0.3">
      <c r="A145" s="1464"/>
      <c r="B145" s="1464"/>
      <c r="C145" s="1464"/>
      <c r="D145" s="1464"/>
      <c r="E145" s="1464"/>
      <c r="F145" s="1464"/>
      <c r="G145" s="1464"/>
      <c r="H145" s="1464"/>
      <c r="I145" s="1464"/>
      <c r="J145" s="1464"/>
      <c r="K145" s="1464"/>
      <c r="L145" s="1464"/>
      <c r="M145" s="1464"/>
      <c r="N145" s="1464"/>
      <c r="O145" s="1464"/>
    </row>
    <row r="146" spans="1:15" ht="25" x14ac:dyDescent="0.3">
      <c r="A146" s="1464"/>
      <c r="B146" s="1464"/>
      <c r="C146" s="1464"/>
      <c r="D146" s="1464"/>
      <c r="E146" s="1464"/>
      <c r="F146" s="1464"/>
      <c r="G146" s="1464"/>
      <c r="H146" s="1464"/>
      <c r="I146" s="1464"/>
      <c r="J146" s="1464"/>
      <c r="K146" s="1464"/>
      <c r="L146" s="1464"/>
      <c r="M146" s="1464"/>
      <c r="N146" s="1464"/>
      <c r="O146" s="1464"/>
    </row>
    <row r="147" spans="1:15" ht="25" x14ac:dyDescent="0.3">
      <c r="A147" s="1464"/>
      <c r="B147" s="1464"/>
      <c r="C147" s="1464"/>
      <c r="D147" s="1464"/>
      <c r="E147" s="1464"/>
      <c r="F147" s="1464"/>
      <c r="G147" s="1464"/>
      <c r="H147" s="1464"/>
      <c r="I147" s="1464"/>
      <c r="J147" s="1464"/>
      <c r="K147" s="1464"/>
      <c r="L147" s="1464"/>
      <c r="M147" s="1464"/>
      <c r="N147" s="1464"/>
      <c r="O147" s="1464"/>
    </row>
    <row r="148" spans="1:15" ht="25" x14ac:dyDescent="0.3">
      <c r="A148" s="1464"/>
      <c r="B148" s="1464"/>
      <c r="C148" s="1464"/>
      <c r="D148" s="1464"/>
      <c r="E148" s="1464"/>
      <c r="F148" s="1464"/>
      <c r="G148" s="1464"/>
      <c r="H148" s="1464"/>
      <c r="I148" s="1464"/>
      <c r="J148" s="1464"/>
      <c r="K148" s="1464"/>
      <c r="L148" s="1464"/>
      <c r="M148" s="1464"/>
      <c r="N148" s="1464"/>
      <c r="O148" s="1464"/>
    </row>
    <row r="149" spans="1:15" ht="25" x14ac:dyDescent="0.3">
      <c r="A149" s="1464"/>
      <c r="B149" s="1464"/>
      <c r="C149" s="1464"/>
      <c r="D149" s="1464"/>
      <c r="E149" s="1464"/>
      <c r="F149" s="1464"/>
      <c r="G149" s="1464"/>
      <c r="H149" s="1464"/>
      <c r="I149" s="1464"/>
      <c r="J149" s="1464"/>
      <c r="K149" s="1464"/>
      <c r="L149" s="1464"/>
      <c r="M149" s="1464"/>
      <c r="N149" s="1464"/>
      <c r="O149" s="1464"/>
    </row>
    <row r="150" spans="1:15" ht="25" x14ac:dyDescent="0.3">
      <c r="A150" s="1464"/>
      <c r="B150" s="1464"/>
      <c r="C150" s="1464"/>
      <c r="D150" s="1464"/>
      <c r="E150" s="1464"/>
      <c r="F150" s="1464"/>
      <c r="G150" s="1464"/>
      <c r="H150" s="1464"/>
      <c r="I150" s="1464"/>
      <c r="J150" s="1464"/>
      <c r="K150" s="1464"/>
      <c r="L150" s="1464"/>
      <c r="M150" s="1464"/>
      <c r="N150" s="1464"/>
      <c r="O150" s="1464"/>
    </row>
    <row r="151" spans="1:15" ht="25" x14ac:dyDescent="0.3">
      <c r="A151" s="1464"/>
      <c r="B151" s="1464"/>
      <c r="C151" s="1464"/>
      <c r="D151" s="1464"/>
      <c r="E151" s="1464"/>
      <c r="F151" s="1464"/>
      <c r="G151" s="1464"/>
      <c r="H151" s="1464"/>
      <c r="I151" s="1464"/>
      <c r="J151" s="1464"/>
      <c r="K151" s="1464"/>
      <c r="L151" s="1464"/>
      <c r="M151" s="1464"/>
      <c r="N151" s="1464"/>
      <c r="O151" s="1464"/>
    </row>
    <row r="152" spans="1:15" ht="25" x14ac:dyDescent="0.3">
      <c r="A152" s="1464"/>
      <c r="B152" s="1464"/>
      <c r="C152" s="1464"/>
      <c r="D152" s="1464"/>
      <c r="E152" s="1464"/>
      <c r="F152" s="1464"/>
      <c r="G152" s="1464"/>
      <c r="H152" s="1464"/>
      <c r="I152" s="1464"/>
      <c r="J152" s="1464"/>
      <c r="K152" s="1464"/>
      <c r="L152" s="1464"/>
      <c r="M152" s="1464"/>
      <c r="N152" s="1464"/>
      <c r="O152" s="1464"/>
    </row>
    <row r="153" spans="1:15" ht="25" x14ac:dyDescent="0.3">
      <c r="A153" s="1464"/>
      <c r="B153" s="1464"/>
      <c r="C153" s="1464"/>
      <c r="D153" s="1464"/>
      <c r="E153" s="1464"/>
      <c r="F153" s="1464"/>
      <c r="G153" s="1464"/>
      <c r="H153" s="1464"/>
      <c r="I153" s="1464"/>
      <c r="J153" s="1464"/>
      <c r="K153" s="1464"/>
      <c r="L153" s="1464"/>
      <c r="M153" s="1464"/>
      <c r="N153" s="1464"/>
      <c r="O153" s="1464"/>
    </row>
    <row r="154" spans="1:15" ht="25" x14ac:dyDescent="0.3">
      <c r="A154" s="1464"/>
      <c r="B154" s="1464"/>
      <c r="C154" s="1464"/>
      <c r="D154" s="1464"/>
      <c r="E154" s="1464"/>
      <c r="F154" s="1464"/>
      <c r="G154" s="1464"/>
      <c r="H154" s="1464"/>
      <c r="I154" s="1464"/>
      <c r="J154" s="1464"/>
      <c r="K154" s="1464"/>
      <c r="L154" s="1464"/>
      <c r="M154" s="1464"/>
      <c r="N154" s="1464"/>
      <c r="O154" s="1464"/>
    </row>
    <row r="155" spans="1:15" ht="25" x14ac:dyDescent="0.3">
      <c r="A155" s="1464"/>
      <c r="B155" s="1464"/>
      <c r="C155" s="1464"/>
      <c r="D155" s="1464"/>
      <c r="E155" s="1464"/>
      <c r="F155" s="1464"/>
      <c r="G155" s="1464"/>
      <c r="H155" s="1464"/>
      <c r="I155" s="1464"/>
      <c r="J155" s="1464"/>
      <c r="K155" s="1464"/>
      <c r="L155" s="1464"/>
      <c r="M155" s="1464"/>
      <c r="N155" s="1464"/>
      <c r="O155" s="1464"/>
    </row>
    <row r="156" spans="1:15" ht="25" x14ac:dyDescent="0.3">
      <c r="A156" s="1464"/>
      <c r="B156" s="1464"/>
      <c r="C156" s="1464"/>
      <c r="D156" s="1464"/>
      <c r="E156" s="1464"/>
      <c r="F156" s="1464"/>
      <c r="G156" s="1464"/>
      <c r="H156" s="1464"/>
      <c r="I156" s="1464"/>
      <c r="J156" s="1464"/>
      <c r="K156" s="1464"/>
      <c r="L156" s="1464"/>
      <c r="M156" s="1464"/>
      <c r="N156" s="1464"/>
      <c r="O156" s="1464"/>
    </row>
    <row r="157" spans="1:15" ht="25" x14ac:dyDescent="0.3">
      <c r="A157" s="1464"/>
      <c r="B157" s="1464"/>
      <c r="C157" s="1464"/>
      <c r="D157" s="1464"/>
      <c r="E157" s="1464"/>
      <c r="F157" s="1464"/>
      <c r="G157" s="1464"/>
      <c r="H157" s="1464"/>
      <c r="I157" s="1464"/>
      <c r="J157" s="1464"/>
      <c r="K157" s="1464"/>
      <c r="L157" s="1464"/>
      <c r="M157" s="1464"/>
      <c r="N157" s="1464"/>
      <c r="O157" s="1464"/>
    </row>
    <row r="158" spans="1:15" ht="25" x14ac:dyDescent="0.3">
      <c r="A158" s="1464"/>
      <c r="B158" s="1464"/>
      <c r="C158" s="1464"/>
      <c r="D158" s="1464"/>
      <c r="E158" s="1464"/>
      <c r="F158" s="1464"/>
      <c r="G158" s="1464"/>
      <c r="H158" s="1464"/>
      <c r="I158" s="1464"/>
      <c r="J158" s="1464"/>
      <c r="K158" s="1464"/>
      <c r="L158" s="1464"/>
      <c r="M158" s="1464"/>
      <c r="N158" s="1464"/>
      <c r="O158" s="1464"/>
    </row>
    <row r="159" spans="1:15" ht="25" x14ac:dyDescent="0.3">
      <c r="A159" s="1464"/>
      <c r="B159" s="1464"/>
      <c r="C159" s="1464"/>
      <c r="D159" s="1464"/>
      <c r="E159" s="1464"/>
      <c r="F159" s="1464"/>
      <c r="G159" s="1464"/>
      <c r="H159" s="1464"/>
      <c r="I159" s="1464"/>
      <c r="J159" s="1464"/>
      <c r="K159" s="1464"/>
      <c r="L159" s="1464"/>
      <c r="M159" s="1464"/>
      <c r="N159" s="1464"/>
      <c r="O159" s="1464"/>
    </row>
    <row r="160" spans="1:15" ht="25" x14ac:dyDescent="0.3">
      <c r="A160" s="1464"/>
      <c r="B160" s="1464"/>
      <c r="C160" s="1464"/>
      <c r="D160" s="1464"/>
      <c r="E160" s="1464"/>
      <c r="F160" s="1464"/>
      <c r="G160" s="1464"/>
      <c r="H160" s="1464"/>
      <c r="I160" s="1464"/>
      <c r="J160" s="1464"/>
      <c r="K160" s="1464"/>
      <c r="L160" s="1464"/>
      <c r="M160" s="1464"/>
      <c r="N160" s="1464"/>
      <c r="O160" s="1464"/>
    </row>
    <row r="161" spans="1:15" ht="25" x14ac:dyDescent="0.3">
      <c r="A161" s="1464"/>
      <c r="B161" s="1464"/>
      <c r="C161" s="1464"/>
      <c r="D161" s="1464"/>
      <c r="E161" s="1464"/>
      <c r="F161" s="1464"/>
      <c r="G161" s="1464"/>
      <c r="H161" s="1464"/>
      <c r="I161" s="1464"/>
      <c r="J161" s="1464"/>
      <c r="K161" s="1464"/>
      <c r="L161" s="1464"/>
      <c r="M161" s="1464"/>
      <c r="N161" s="1464"/>
      <c r="O161" s="1464"/>
    </row>
    <row r="162" spans="1:15" ht="25" x14ac:dyDescent="0.3">
      <c r="A162" s="1464"/>
      <c r="B162" s="1464"/>
      <c r="C162" s="1464"/>
      <c r="D162" s="1464"/>
      <c r="E162" s="1464"/>
      <c r="F162" s="1464"/>
      <c r="G162" s="1464"/>
      <c r="H162" s="1464"/>
      <c r="I162" s="1464"/>
      <c r="J162" s="1464"/>
      <c r="K162" s="1464"/>
      <c r="L162" s="1464"/>
      <c r="M162" s="1464"/>
      <c r="N162" s="1464"/>
      <c r="O162" s="1464"/>
    </row>
    <row r="163" spans="1:15" ht="25" x14ac:dyDescent="0.3">
      <c r="A163" s="1464"/>
      <c r="B163" s="1464"/>
      <c r="C163" s="1464"/>
      <c r="D163" s="1464"/>
      <c r="E163" s="1464"/>
      <c r="F163" s="1464"/>
      <c r="G163" s="1464"/>
      <c r="H163" s="1464"/>
      <c r="I163" s="1464"/>
      <c r="J163" s="1464"/>
      <c r="K163" s="1464"/>
      <c r="L163" s="1464"/>
      <c r="M163" s="1464"/>
      <c r="N163" s="1464"/>
      <c r="O163" s="1464"/>
    </row>
    <row r="164" spans="1:15" ht="25" x14ac:dyDescent="0.3">
      <c r="A164" s="1464"/>
      <c r="B164" s="1464"/>
      <c r="C164" s="1464"/>
      <c r="D164" s="1464"/>
      <c r="E164" s="1464"/>
      <c r="F164" s="1464"/>
      <c r="G164" s="1464"/>
      <c r="H164" s="1464"/>
      <c r="I164" s="1464"/>
      <c r="J164" s="1464"/>
      <c r="K164" s="1464"/>
      <c r="L164" s="1464"/>
      <c r="M164" s="1464"/>
      <c r="N164" s="1464"/>
      <c r="O164" s="1464"/>
    </row>
    <row r="165" spans="1:15" ht="25" x14ac:dyDescent="0.3">
      <c r="A165" s="1464"/>
      <c r="B165" s="1464"/>
      <c r="C165" s="1464"/>
      <c r="D165" s="1464"/>
      <c r="E165" s="1464"/>
      <c r="F165" s="1464"/>
      <c r="G165" s="1464"/>
      <c r="H165" s="1464"/>
      <c r="I165" s="1464"/>
      <c r="J165" s="1464"/>
      <c r="K165" s="1464"/>
      <c r="L165" s="1464"/>
      <c r="M165" s="1464"/>
      <c r="N165" s="1464"/>
      <c r="O165" s="1464"/>
    </row>
    <row r="166" spans="1:15" ht="25" x14ac:dyDescent="0.3">
      <c r="A166" s="1464"/>
      <c r="B166" s="1464"/>
      <c r="C166" s="1464"/>
      <c r="D166" s="1464"/>
      <c r="E166" s="1464"/>
      <c r="F166" s="1464"/>
      <c r="G166" s="1464"/>
      <c r="H166" s="1464"/>
      <c r="I166" s="1464"/>
      <c r="J166" s="1464"/>
      <c r="K166" s="1464"/>
      <c r="L166" s="1464"/>
      <c r="M166" s="1464"/>
      <c r="N166" s="1464"/>
      <c r="O166" s="1464"/>
    </row>
    <row r="167" spans="1:15" ht="25" x14ac:dyDescent="0.3">
      <c r="A167" s="1464"/>
      <c r="B167" s="1464"/>
      <c r="C167" s="1464"/>
      <c r="D167" s="1464"/>
      <c r="E167" s="1464"/>
      <c r="F167" s="1464"/>
      <c r="G167" s="1464"/>
      <c r="H167" s="1464"/>
      <c r="I167" s="1464"/>
      <c r="J167" s="1464"/>
      <c r="K167" s="1464"/>
      <c r="L167" s="1464"/>
      <c r="M167" s="1464"/>
      <c r="N167" s="1464"/>
      <c r="O167" s="1464"/>
    </row>
    <row r="168" spans="1:15" ht="25" x14ac:dyDescent="0.3">
      <c r="A168" s="1464"/>
      <c r="B168" s="1464"/>
      <c r="C168" s="1464"/>
      <c r="D168" s="1464"/>
      <c r="E168" s="1464"/>
      <c r="F168" s="1464"/>
      <c r="G168" s="1464"/>
      <c r="H168" s="1464"/>
      <c r="I168" s="1464"/>
      <c r="J168" s="1464"/>
      <c r="K168" s="1464"/>
      <c r="L168" s="1464"/>
      <c r="M168" s="1464"/>
      <c r="N168" s="1464"/>
      <c r="O168" s="1464"/>
    </row>
    <row r="169" spans="1:15" ht="25" x14ac:dyDescent="0.3">
      <c r="A169" s="1464"/>
      <c r="B169" s="1464"/>
      <c r="C169" s="1464"/>
      <c r="D169" s="1464"/>
      <c r="E169" s="1464"/>
      <c r="F169" s="1464"/>
      <c r="G169" s="1464"/>
      <c r="H169" s="1464"/>
      <c r="I169" s="1464"/>
      <c r="J169" s="1464"/>
      <c r="K169" s="1464"/>
      <c r="L169" s="1464"/>
      <c r="M169" s="1464"/>
      <c r="N169" s="1464"/>
      <c r="O169" s="1464"/>
    </row>
    <row r="170" spans="1:15" ht="25" x14ac:dyDescent="0.3">
      <c r="A170" s="1464"/>
      <c r="B170" s="1464"/>
      <c r="C170" s="1464"/>
      <c r="D170" s="1464"/>
      <c r="E170" s="1464"/>
      <c r="F170" s="1464"/>
      <c r="G170" s="1464"/>
      <c r="H170" s="1464"/>
      <c r="I170" s="1464"/>
      <c r="J170" s="1464"/>
      <c r="K170" s="1464"/>
      <c r="L170" s="1464"/>
      <c r="M170" s="1464"/>
      <c r="N170" s="1464"/>
      <c r="O170" s="1464"/>
    </row>
    <row r="171" spans="1:15" ht="25" x14ac:dyDescent="0.3">
      <c r="A171" s="1464"/>
      <c r="B171" s="1464"/>
      <c r="C171" s="1464"/>
      <c r="D171" s="1464"/>
      <c r="E171" s="1464"/>
      <c r="F171" s="1464"/>
      <c r="G171" s="1464"/>
      <c r="H171" s="1464"/>
      <c r="I171" s="1464"/>
      <c r="J171" s="1464"/>
      <c r="K171" s="1464"/>
      <c r="L171" s="1464"/>
      <c r="M171" s="1464"/>
      <c r="N171" s="1464"/>
      <c r="O171" s="1464"/>
    </row>
    <row r="172" spans="1:15" ht="25" x14ac:dyDescent="0.3">
      <c r="A172" s="1464"/>
      <c r="B172" s="1464"/>
      <c r="C172" s="1464"/>
      <c r="D172" s="1464"/>
      <c r="E172" s="1464"/>
      <c r="F172" s="1464"/>
      <c r="G172" s="1464"/>
      <c r="H172" s="1464"/>
      <c r="I172" s="1464"/>
      <c r="J172" s="1464"/>
      <c r="K172" s="1464"/>
      <c r="L172" s="1464"/>
      <c r="M172" s="1464"/>
      <c r="N172" s="1464"/>
      <c r="O172" s="1464"/>
    </row>
    <row r="173" spans="1:15" ht="25" x14ac:dyDescent="0.3">
      <c r="A173" s="1464"/>
      <c r="B173" s="1464"/>
      <c r="C173" s="1464"/>
      <c r="D173" s="1464"/>
      <c r="E173" s="1464"/>
      <c r="F173" s="1464"/>
      <c r="G173" s="1464"/>
      <c r="H173" s="1464"/>
      <c r="I173" s="1464"/>
      <c r="J173" s="1464"/>
      <c r="K173" s="1464"/>
      <c r="L173" s="1464"/>
      <c r="M173" s="1464"/>
      <c r="N173" s="1464"/>
      <c r="O173" s="1464"/>
    </row>
    <row r="174" spans="1:15" ht="25" x14ac:dyDescent="0.3">
      <c r="A174" s="1464"/>
      <c r="B174" s="1464"/>
      <c r="C174" s="1464"/>
      <c r="D174" s="1464"/>
      <c r="E174" s="1464"/>
      <c r="F174" s="1464"/>
      <c r="G174" s="1464"/>
      <c r="H174" s="1464"/>
      <c r="I174" s="1464"/>
      <c r="J174" s="1464"/>
      <c r="K174" s="1464"/>
      <c r="L174" s="1464"/>
      <c r="M174" s="1464"/>
      <c r="N174" s="1464"/>
      <c r="O174" s="1464"/>
    </row>
    <row r="175" spans="1:15" ht="25" x14ac:dyDescent="0.3">
      <c r="A175" s="1464"/>
      <c r="B175" s="1464"/>
      <c r="C175" s="1464"/>
      <c r="D175" s="1464"/>
      <c r="E175" s="1464"/>
      <c r="F175" s="1464"/>
      <c r="G175" s="1464"/>
      <c r="H175" s="1464"/>
      <c r="I175" s="1464"/>
      <c r="J175" s="1464"/>
      <c r="K175" s="1464"/>
      <c r="L175" s="1464"/>
      <c r="M175" s="1464"/>
      <c r="N175" s="1464"/>
      <c r="O175" s="1464"/>
    </row>
    <row r="176" spans="1:15" ht="25" x14ac:dyDescent="0.3">
      <c r="A176" s="1464"/>
      <c r="B176" s="1464"/>
      <c r="C176" s="1464"/>
      <c r="D176" s="1464"/>
      <c r="E176" s="1464"/>
      <c r="F176" s="1464"/>
      <c r="G176" s="1464"/>
      <c r="H176" s="1464"/>
      <c r="I176" s="1464"/>
      <c r="J176" s="1464"/>
      <c r="K176" s="1464"/>
      <c r="L176" s="1464"/>
      <c r="M176" s="1464"/>
      <c r="N176" s="1464"/>
      <c r="O176" s="1464"/>
    </row>
    <row r="177" spans="1:15" ht="25" x14ac:dyDescent="0.3">
      <c r="A177" s="1464"/>
      <c r="B177" s="1464"/>
      <c r="C177" s="1464"/>
      <c r="D177" s="1464"/>
      <c r="E177" s="1464"/>
      <c r="F177" s="1464"/>
      <c r="G177" s="1464"/>
      <c r="H177" s="1464"/>
      <c r="I177" s="1464"/>
      <c r="J177" s="1464"/>
      <c r="K177" s="1464"/>
      <c r="L177" s="1464"/>
      <c r="M177" s="1464"/>
      <c r="N177" s="1464"/>
      <c r="O177" s="1464"/>
    </row>
    <row r="178" spans="1:15" ht="25" x14ac:dyDescent="0.3">
      <c r="A178" s="1464"/>
      <c r="B178" s="1464"/>
      <c r="C178" s="1464"/>
      <c r="D178" s="1464"/>
      <c r="E178" s="1464"/>
      <c r="F178" s="1464"/>
      <c r="G178" s="1464"/>
      <c r="H178" s="1464"/>
      <c r="I178" s="1464"/>
      <c r="J178" s="1464"/>
      <c r="K178" s="1464"/>
      <c r="L178" s="1464"/>
      <c r="M178" s="1464"/>
      <c r="N178" s="1464"/>
      <c r="O178" s="1464"/>
    </row>
    <row r="179" spans="1:15" ht="25" x14ac:dyDescent="0.3">
      <c r="A179" s="1464"/>
      <c r="B179" s="1464"/>
      <c r="C179" s="1464"/>
      <c r="D179" s="1464"/>
      <c r="E179" s="1464"/>
      <c r="F179" s="1464"/>
      <c r="G179" s="1464"/>
      <c r="H179" s="1464"/>
      <c r="I179" s="1464"/>
      <c r="J179" s="1464"/>
      <c r="K179" s="1464"/>
      <c r="L179" s="1464"/>
      <c r="M179" s="1464"/>
      <c r="N179" s="1464"/>
      <c r="O179" s="1464"/>
    </row>
    <row r="180" spans="1:15" ht="25" x14ac:dyDescent="0.3">
      <c r="A180" s="1464"/>
      <c r="B180" s="1464"/>
      <c r="C180" s="1464"/>
      <c r="D180" s="1464"/>
      <c r="E180" s="1464"/>
      <c r="F180" s="1464"/>
      <c r="G180" s="1464"/>
      <c r="H180" s="1464"/>
      <c r="I180" s="1464"/>
      <c r="J180" s="1464"/>
      <c r="K180" s="1464"/>
      <c r="L180" s="1464"/>
      <c r="M180" s="1464"/>
      <c r="N180" s="1464"/>
      <c r="O180" s="1464"/>
    </row>
    <row r="181" spans="1:15" ht="25" x14ac:dyDescent="0.3">
      <c r="A181" s="1464"/>
      <c r="B181" s="1464"/>
      <c r="C181" s="1464"/>
      <c r="D181" s="1464"/>
      <c r="E181" s="1464"/>
      <c r="F181" s="1464"/>
      <c r="G181" s="1464"/>
      <c r="H181" s="1464"/>
      <c r="I181" s="1464"/>
      <c r="J181" s="1464"/>
      <c r="K181" s="1464"/>
      <c r="L181" s="1464"/>
      <c r="M181" s="1464"/>
      <c r="N181" s="1464"/>
      <c r="O181" s="1464"/>
    </row>
    <row r="182" spans="1:15" ht="25" x14ac:dyDescent="0.3">
      <c r="A182" s="1464"/>
      <c r="B182" s="1464"/>
      <c r="C182" s="1464"/>
      <c r="D182" s="1464"/>
      <c r="E182" s="1464"/>
      <c r="F182" s="1464"/>
      <c r="G182" s="1464"/>
      <c r="H182" s="1464"/>
      <c r="I182" s="1464"/>
      <c r="J182" s="1464"/>
      <c r="K182" s="1464"/>
      <c r="L182" s="1464"/>
      <c r="M182" s="1464"/>
      <c r="N182" s="1464"/>
      <c r="O182" s="1464"/>
    </row>
    <row r="183" spans="1:15" x14ac:dyDescent="0.3">
      <c r="B183" s="45"/>
      <c r="C183" s="45"/>
      <c r="D183" s="45"/>
      <c r="E183" s="45"/>
      <c r="F183" s="45"/>
    </row>
    <row r="184" spans="1:15" x14ac:dyDescent="0.3">
      <c r="B184" s="45"/>
      <c r="C184" s="45"/>
      <c r="D184" s="45"/>
      <c r="E184" s="45"/>
      <c r="F184" s="45"/>
    </row>
    <row r="185" spans="1:15" x14ac:dyDescent="0.3">
      <c r="B185" s="45"/>
      <c r="C185" s="45"/>
      <c r="D185" s="45"/>
      <c r="E185" s="45"/>
      <c r="F185" s="45"/>
    </row>
    <row r="186" spans="1:15" x14ac:dyDescent="0.3">
      <c r="B186" s="45"/>
      <c r="C186" s="45"/>
      <c r="D186" s="45"/>
      <c r="E186" s="45"/>
      <c r="F186" s="45"/>
    </row>
    <row r="187" spans="1:15" x14ac:dyDescent="0.3">
      <c r="B187" s="45"/>
      <c r="C187" s="45"/>
      <c r="D187" s="45"/>
      <c r="E187" s="45"/>
      <c r="F187" s="45"/>
    </row>
    <row r="188" spans="1:15" x14ac:dyDescent="0.3">
      <c r="B188" s="45"/>
      <c r="C188" s="45"/>
      <c r="D188" s="45"/>
      <c r="E188" s="45"/>
      <c r="F188" s="45"/>
    </row>
    <row r="189" spans="1:15" x14ac:dyDescent="0.3">
      <c r="B189" s="45"/>
      <c r="C189" s="45"/>
      <c r="D189" s="45"/>
      <c r="E189" s="45"/>
      <c r="F189" s="45"/>
    </row>
    <row r="190" spans="1:15" x14ac:dyDescent="0.3">
      <c r="B190" s="45"/>
      <c r="C190" s="45"/>
      <c r="D190" s="45"/>
      <c r="E190" s="45"/>
      <c r="F190" s="45"/>
    </row>
    <row r="191" spans="1:15" x14ac:dyDescent="0.3">
      <c r="B191" s="45"/>
      <c r="C191" s="45"/>
      <c r="D191" s="45"/>
      <c r="E191" s="45"/>
      <c r="F191" s="45"/>
    </row>
    <row r="192" spans="1:15" x14ac:dyDescent="0.3">
      <c r="B192" s="45"/>
      <c r="C192" s="45"/>
      <c r="D192" s="45"/>
      <c r="E192" s="45"/>
      <c r="F192" s="45"/>
    </row>
    <row r="193" spans="2:6" x14ac:dyDescent="0.3">
      <c r="B193" s="45"/>
      <c r="C193" s="45"/>
      <c r="D193" s="45"/>
      <c r="E193" s="45"/>
      <c r="F193" s="45"/>
    </row>
    <row r="194" spans="2:6" x14ac:dyDescent="0.3">
      <c r="B194" s="45"/>
      <c r="C194" s="45"/>
      <c r="D194" s="45"/>
      <c r="E194" s="45"/>
      <c r="F194" s="45"/>
    </row>
    <row r="195" spans="2:6" x14ac:dyDescent="0.3">
      <c r="B195" s="45"/>
      <c r="C195" s="45"/>
      <c r="D195" s="45"/>
      <c r="E195" s="45"/>
      <c r="F195" s="45"/>
    </row>
    <row r="196" spans="2:6" x14ac:dyDescent="0.3">
      <c r="B196" s="45"/>
      <c r="C196" s="45"/>
      <c r="D196" s="45"/>
      <c r="E196" s="45"/>
      <c r="F196" s="45"/>
    </row>
    <row r="197" spans="2:6" x14ac:dyDescent="0.3">
      <c r="B197" s="45"/>
      <c r="C197" s="45"/>
      <c r="D197" s="45"/>
      <c r="E197" s="45"/>
      <c r="F197" s="45"/>
    </row>
    <row r="198" spans="2:6" x14ac:dyDescent="0.3">
      <c r="B198" s="45"/>
      <c r="C198" s="45"/>
      <c r="D198" s="45"/>
      <c r="E198" s="45"/>
      <c r="F198" s="45"/>
    </row>
    <row r="199" spans="2:6" x14ac:dyDescent="0.3">
      <c r="B199" s="45"/>
      <c r="C199" s="45"/>
      <c r="D199" s="45"/>
      <c r="E199" s="45"/>
      <c r="F199" s="45"/>
    </row>
    <row r="200" spans="2:6" x14ac:dyDescent="0.3">
      <c r="B200" s="45"/>
      <c r="C200" s="45"/>
      <c r="D200" s="45"/>
      <c r="E200" s="45"/>
      <c r="F200" s="45"/>
    </row>
    <row r="201" spans="2:6" x14ac:dyDescent="0.3">
      <c r="B201" s="45"/>
      <c r="C201" s="45"/>
      <c r="D201" s="45"/>
      <c r="E201" s="45"/>
      <c r="F201" s="45"/>
    </row>
    <row r="202" spans="2:6" x14ac:dyDescent="0.3">
      <c r="B202" s="45"/>
      <c r="C202" s="45"/>
      <c r="D202" s="45"/>
      <c r="E202" s="45"/>
      <c r="F202" s="45"/>
    </row>
    <row r="203" spans="2:6" x14ac:dyDescent="0.3">
      <c r="B203" s="45"/>
      <c r="C203" s="45"/>
      <c r="D203" s="45"/>
      <c r="E203" s="45"/>
      <c r="F203" s="45"/>
    </row>
    <row r="204" spans="2:6" x14ac:dyDescent="0.3">
      <c r="B204" s="45"/>
      <c r="C204" s="45"/>
      <c r="D204" s="45"/>
      <c r="E204" s="45"/>
      <c r="F204" s="45"/>
    </row>
    <row r="205" spans="2:6" x14ac:dyDescent="0.3">
      <c r="B205" s="45"/>
      <c r="C205" s="45"/>
      <c r="D205" s="45"/>
      <c r="E205" s="45"/>
      <c r="F205" s="45"/>
    </row>
    <row r="206" spans="2:6" x14ac:dyDescent="0.3">
      <c r="B206" s="45"/>
      <c r="C206" s="45"/>
      <c r="D206" s="45"/>
      <c r="E206" s="45"/>
      <c r="F206" s="45"/>
    </row>
    <row r="207" spans="2:6" x14ac:dyDescent="0.3">
      <c r="B207" s="45"/>
      <c r="C207" s="45"/>
      <c r="D207" s="45"/>
      <c r="E207" s="45"/>
      <c r="F207" s="45"/>
    </row>
    <row r="208" spans="2:6" x14ac:dyDescent="0.3">
      <c r="B208" s="45"/>
      <c r="C208" s="45"/>
      <c r="D208" s="45"/>
      <c r="E208" s="45"/>
      <c r="F208" s="45"/>
    </row>
    <row r="209" spans="2:6" x14ac:dyDescent="0.3">
      <c r="B209" s="45"/>
      <c r="C209" s="45"/>
      <c r="D209" s="45"/>
      <c r="E209" s="45"/>
      <c r="F209" s="45"/>
    </row>
    <row r="210" spans="2:6" x14ac:dyDescent="0.3">
      <c r="B210" s="45"/>
      <c r="C210" s="45"/>
      <c r="D210" s="45"/>
      <c r="E210" s="45"/>
      <c r="F210" s="45"/>
    </row>
    <row r="211" spans="2:6" x14ac:dyDescent="0.3">
      <c r="B211" s="45"/>
      <c r="C211" s="45"/>
      <c r="D211" s="45"/>
      <c r="E211" s="45"/>
      <c r="F211" s="45"/>
    </row>
    <row r="212" spans="2:6" x14ac:dyDescent="0.3">
      <c r="B212" s="45"/>
      <c r="C212" s="45"/>
      <c r="D212" s="45"/>
      <c r="E212" s="45"/>
      <c r="F212" s="45"/>
    </row>
    <row r="213" spans="2:6" x14ac:dyDescent="0.3">
      <c r="B213" s="45"/>
      <c r="C213" s="45"/>
      <c r="D213" s="45"/>
      <c r="E213" s="45"/>
      <c r="F213" s="45"/>
    </row>
    <row r="214" spans="2:6" x14ac:dyDescent="0.3">
      <c r="B214" s="45"/>
      <c r="C214" s="45"/>
      <c r="D214" s="45"/>
      <c r="E214" s="45"/>
      <c r="F214" s="45"/>
    </row>
    <row r="215" spans="2:6" x14ac:dyDescent="0.3">
      <c r="B215" s="45"/>
      <c r="C215" s="45"/>
      <c r="D215" s="45"/>
      <c r="E215" s="45"/>
      <c r="F215" s="45"/>
    </row>
    <row r="216" spans="2:6" x14ac:dyDescent="0.3">
      <c r="B216" s="45"/>
      <c r="C216" s="45"/>
      <c r="D216" s="45"/>
      <c r="E216" s="45"/>
      <c r="F216" s="45"/>
    </row>
    <row r="217" spans="2:6" x14ac:dyDescent="0.3">
      <c r="B217" s="45"/>
      <c r="C217" s="45"/>
      <c r="D217" s="45"/>
      <c r="E217" s="45"/>
      <c r="F217" s="45"/>
    </row>
    <row r="218" spans="2:6" x14ac:dyDescent="0.3">
      <c r="B218" s="45"/>
      <c r="C218" s="45"/>
      <c r="D218" s="45"/>
      <c r="E218" s="45"/>
      <c r="F218" s="45"/>
    </row>
    <row r="219" spans="2:6" x14ac:dyDescent="0.3">
      <c r="B219" s="45"/>
      <c r="C219" s="45"/>
      <c r="D219" s="45"/>
      <c r="E219" s="45"/>
      <c r="F219" s="45"/>
    </row>
    <row r="220" spans="2:6" x14ac:dyDescent="0.3">
      <c r="B220" s="45"/>
      <c r="C220" s="45"/>
      <c r="D220" s="45"/>
      <c r="E220" s="45"/>
      <c r="F220" s="45"/>
    </row>
    <row r="221" spans="2:6" x14ac:dyDescent="0.3">
      <c r="B221" s="45"/>
      <c r="C221" s="45"/>
      <c r="D221" s="45"/>
      <c r="E221" s="45"/>
      <c r="F221" s="45"/>
    </row>
    <row r="222" spans="2:6" x14ac:dyDescent="0.3">
      <c r="B222" s="45"/>
      <c r="C222" s="45"/>
      <c r="D222" s="45"/>
      <c r="E222" s="45"/>
      <c r="F222" s="45"/>
    </row>
    <row r="223" spans="2:6" x14ac:dyDescent="0.3">
      <c r="B223" s="45"/>
      <c r="C223" s="45"/>
      <c r="D223" s="45"/>
      <c r="E223" s="45"/>
      <c r="F223" s="45"/>
    </row>
    <row r="224" spans="2:6" x14ac:dyDescent="0.3">
      <c r="B224" s="45"/>
      <c r="C224" s="45"/>
      <c r="D224" s="45"/>
      <c r="E224" s="45"/>
      <c r="F224" s="45"/>
    </row>
    <row r="225" spans="2:6" x14ac:dyDescent="0.3">
      <c r="B225" s="45"/>
      <c r="C225" s="45"/>
      <c r="D225" s="45"/>
      <c r="E225" s="45"/>
      <c r="F225" s="45"/>
    </row>
    <row r="226" spans="2:6" x14ac:dyDescent="0.3">
      <c r="B226" s="45"/>
      <c r="C226" s="45"/>
      <c r="D226" s="45"/>
      <c r="E226" s="45"/>
      <c r="F226" s="45"/>
    </row>
    <row r="227" spans="2:6" x14ac:dyDescent="0.3">
      <c r="B227" s="46"/>
    </row>
  </sheetData>
  <mergeCells count="281">
    <mergeCell ref="A180:O180"/>
    <mergeCell ref="A181:O181"/>
    <mergeCell ref="A182:O182"/>
    <mergeCell ref="A174:O174"/>
    <mergeCell ref="A175:O175"/>
    <mergeCell ref="A176:O176"/>
    <mergeCell ref="A177:O177"/>
    <mergeCell ref="A178:O178"/>
    <mergeCell ref="A179:O179"/>
    <mergeCell ref="A168:O168"/>
    <mergeCell ref="A169:O169"/>
    <mergeCell ref="A170:O170"/>
    <mergeCell ref="A171:O171"/>
    <mergeCell ref="A172:O172"/>
    <mergeCell ref="A173:O173"/>
    <mergeCell ref="A162:O162"/>
    <mergeCell ref="A163:O163"/>
    <mergeCell ref="A164:O164"/>
    <mergeCell ref="A165:O165"/>
    <mergeCell ref="A166:O166"/>
    <mergeCell ref="A167:O167"/>
    <mergeCell ref="A156:O156"/>
    <mergeCell ref="A157:O157"/>
    <mergeCell ref="A158:O158"/>
    <mergeCell ref="A159:O159"/>
    <mergeCell ref="A160:O160"/>
    <mergeCell ref="A161:O161"/>
    <mergeCell ref="A150:O150"/>
    <mergeCell ref="A151:O151"/>
    <mergeCell ref="A152:O152"/>
    <mergeCell ref="A153:O153"/>
    <mergeCell ref="A154:O154"/>
    <mergeCell ref="A155:O155"/>
    <mergeCell ref="A144:O144"/>
    <mergeCell ref="A145:O145"/>
    <mergeCell ref="A146:O146"/>
    <mergeCell ref="A147:O147"/>
    <mergeCell ref="A148:O148"/>
    <mergeCell ref="A149:O149"/>
    <mergeCell ref="A138:O138"/>
    <mergeCell ref="A139:O139"/>
    <mergeCell ref="A140:O140"/>
    <mergeCell ref="A141:O141"/>
    <mergeCell ref="A142:O142"/>
    <mergeCell ref="A143:O143"/>
    <mergeCell ref="A132:O132"/>
    <mergeCell ref="A133:O133"/>
    <mergeCell ref="A134:O134"/>
    <mergeCell ref="A135:O135"/>
    <mergeCell ref="A136:O136"/>
    <mergeCell ref="A137:O137"/>
    <mergeCell ref="A126:O126"/>
    <mergeCell ref="A127:O127"/>
    <mergeCell ref="A128:O128"/>
    <mergeCell ref="A129:O129"/>
    <mergeCell ref="A130:O130"/>
    <mergeCell ref="A131:O131"/>
    <mergeCell ref="A120:O120"/>
    <mergeCell ref="A121:O121"/>
    <mergeCell ref="A122:O122"/>
    <mergeCell ref="A123:O123"/>
    <mergeCell ref="A124:O124"/>
    <mergeCell ref="A125:O125"/>
    <mergeCell ref="A114:O114"/>
    <mergeCell ref="A115:O115"/>
    <mergeCell ref="A116:O116"/>
    <mergeCell ref="A117:O117"/>
    <mergeCell ref="A118:O118"/>
    <mergeCell ref="A119:O119"/>
    <mergeCell ref="A108:O108"/>
    <mergeCell ref="A109:O109"/>
    <mergeCell ref="A110:O110"/>
    <mergeCell ref="A111:O111"/>
    <mergeCell ref="A112:O112"/>
    <mergeCell ref="A113:O113"/>
    <mergeCell ref="A102:O102"/>
    <mergeCell ref="A103:O103"/>
    <mergeCell ref="A104:O104"/>
    <mergeCell ref="A105:O105"/>
    <mergeCell ref="A106:O106"/>
    <mergeCell ref="A107:O107"/>
    <mergeCell ref="A96:O96"/>
    <mergeCell ref="A97:O97"/>
    <mergeCell ref="A98:O98"/>
    <mergeCell ref="A99:O99"/>
    <mergeCell ref="A100:O100"/>
    <mergeCell ref="A101:O101"/>
    <mergeCell ref="A90:O90"/>
    <mergeCell ref="A91:O91"/>
    <mergeCell ref="A92:O92"/>
    <mergeCell ref="A93:O93"/>
    <mergeCell ref="A94:O94"/>
    <mergeCell ref="A95:O95"/>
    <mergeCell ref="A84:O84"/>
    <mergeCell ref="A85:O85"/>
    <mergeCell ref="A86:O86"/>
    <mergeCell ref="A87:O87"/>
    <mergeCell ref="A88:O88"/>
    <mergeCell ref="A89:O89"/>
    <mergeCell ref="A78:O78"/>
    <mergeCell ref="A79:O79"/>
    <mergeCell ref="A80:O80"/>
    <mergeCell ref="A81:O81"/>
    <mergeCell ref="A82:O82"/>
    <mergeCell ref="A83:O83"/>
    <mergeCell ref="N73:O73"/>
    <mergeCell ref="P73:Q73"/>
    <mergeCell ref="A74:O74"/>
    <mergeCell ref="A75:O75"/>
    <mergeCell ref="A76:O76"/>
    <mergeCell ref="A77:O77"/>
    <mergeCell ref="J71:M71"/>
    <mergeCell ref="C72:G72"/>
    <mergeCell ref="H72:I72"/>
    <mergeCell ref="J72:M72"/>
    <mergeCell ref="C73:D73"/>
    <mergeCell ref="E73:F73"/>
    <mergeCell ref="J73:L73"/>
    <mergeCell ref="A48:A72"/>
    <mergeCell ref="C48:M48"/>
    <mergeCell ref="C49:G49"/>
    <mergeCell ref="I49:O49"/>
    <mergeCell ref="C50:D50"/>
    <mergeCell ref="L52:L53"/>
    <mergeCell ref="L55:L60"/>
    <mergeCell ref="C57:D57"/>
    <mergeCell ref="E57:F57"/>
    <mergeCell ref="C58:D58"/>
    <mergeCell ref="C59:E60"/>
    <mergeCell ref="C67:M67"/>
    <mergeCell ref="C68:G68"/>
    <mergeCell ref="H68:M68"/>
    <mergeCell ref="N68:O72"/>
    <mergeCell ref="C69:G69"/>
    <mergeCell ref="H69:M69"/>
    <mergeCell ref="C70:G70"/>
    <mergeCell ref="H70:M70"/>
    <mergeCell ref="C71:G71"/>
    <mergeCell ref="H71:I71"/>
    <mergeCell ref="C61:G61"/>
    <mergeCell ref="I61:J62"/>
    <mergeCell ref="C62:D62"/>
    <mergeCell ref="E62:G62"/>
    <mergeCell ref="K62:M62"/>
    <mergeCell ref="O62:O63"/>
    <mergeCell ref="C63:D63"/>
    <mergeCell ref="B64:B66"/>
    <mergeCell ref="C64:G64"/>
    <mergeCell ref="I64:O64"/>
    <mergeCell ref="C65:D66"/>
    <mergeCell ref="E65:G66"/>
    <mergeCell ref="I65:I66"/>
    <mergeCell ref="J65:J66"/>
    <mergeCell ref="K66:L66"/>
    <mergeCell ref="C43:D43"/>
    <mergeCell ref="E43:G43"/>
    <mergeCell ref="I43:J43"/>
    <mergeCell ref="K43:O43"/>
    <mergeCell ref="A44:A47"/>
    <mergeCell ref="C44:M44"/>
    <mergeCell ref="C45:D45"/>
    <mergeCell ref="F45:G45"/>
    <mergeCell ref="L45:O45"/>
    <mergeCell ref="A14:A43"/>
    <mergeCell ref="C14:M14"/>
    <mergeCell ref="C15:G15"/>
    <mergeCell ref="I15:O15"/>
    <mergeCell ref="C17:D17"/>
    <mergeCell ref="L17:L18"/>
    <mergeCell ref="C18:D18"/>
    <mergeCell ref="C19:D19"/>
    <mergeCell ref="C20:D20"/>
    <mergeCell ref="C21:D21"/>
    <mergeCell ref="F46:G46"/>
    <mergeCell ref="L46:O46"/>
    <mergeCell ref="E47:G47"/>
    <mergeCell ref="K47:O47"/>
    <mergeCell ref="N41:O41"/>
    <mergeCell ref="C42:D42"/>
    <mergeCell ref="E42:F42"/>
    <mergeCell ref="H42:I42"/>
    <mergeCell ref="K42:M42"/>
    <mergeCell ref="N42:O42"/>
    <mergeCell ref="C40:M40"/>
    <mergeCell ref="B41:B42"/>
    <mergeCell ref="C41:D41"/>
    <mergeCell ref="E41:F41"/>
    <mergeCell ref="H41:I41"/>
    <mergeCell ref="K41:M41"/>
    <mergeCell ref="M38:N38"/>
    <mergeCell ref="C39:D39"/>
    <mergeCell ref="E39:G39"/>
    <mergeCell ref="I39:J39"/>
    <mergeCell ref="K39:L39"/>
    <mergeCell ref="M39:N39"/>
    <mergeCell ref="C34:D35"/>
    <mergeCell ref="E34:G35"/>
    <mergeCell ref="N31:O34"/>
    <mergeCell ref="B36:B38"/>
    <mergeCell ref="C36:D37"/>
    <mergeCell ref="E36:G37"/>
    <mergeCell ref="C38:D38"/>
    <mergeCell ref="E38:F38"/>
    <mergeCell ref="C29:D30"/>
    <mergeCell ref="E29:G30"/>
    <mergeCell ref="L30:L31"/>
    <mergeCell ref="B31:B32"/>
    <mergeCell ref="C31:G32"/>
    <mergeCell ref="B33:B35"/>
    <mergeCell ref="C33:D33"/>
    <mergeCell ref="E33:G33"/>
    <mergeCell ref="L33:L36"/>
    <mergeCell ref="I38:J38"/>
    <mergeCell ref="K38:L38"/>
    <mergeCell ref="K26:L26"/>
    <mergeCell ref="C27:D27"/>
    <mergeCell ref="E27:F27"/>
    <mergeCell ref="N27:O27"/>
    <mergeCell ref="C28:D28"/>
    <mergeCell ref="E28:F28"/>
    <mergeCell ref="I28:O28"/>
    <mergeCell ref="C22:D22"/>
    <mergeCell ref="C23:D23"/>
    <mergeCell ref="C24:D24"/>
    <mergeCell ref="I24:O24"/>
    <mergeCell ref="C25:D25"/>
    <mergeCell ref="H25:H27"/>
    <mergeCell ref="I25:J25"/>
    <mergeCell ref="K25:L25"/>
    <mergeCell ref="E26:F26"/>
    <mergeCell ref="I26:J26"/>
    <mergeCell ref="C12:D12"/>
    <mergeCell ref="E12:G12"/>
    <mergeCell ref="I12:J12"/>
    <mergeCell ref="K12:M12"/>
    <mergeCell ref="N12:O12"/>
    <mergeCell ref="C13:D13"/>
    <mergeCell ref="E13:F13"/>
    <mergeCell ref="I13:J13"/>
    <mergeCell ref="K13:M13"/>
    <mergeCell ref="N13:O13"/>
    <mergeCell ref="C10:D10"/>
    <mergeCell ref="E10:G10"/>
    <mergeCell ref="I10:J10"/>
    <mergeCell ref="K10:M10"/>
    <mergeCell ref="C11:D11"/>
    <mergeCell ref="E11:G11"/>
    <mergeCell ref="I11:J11"/>
    <mergeCell ref="K11:O11"/>
    <mergeCell ref="C8:D8"/>
    <mergeCell ref="E8:G8"/>
    <mergeCell ref="I8:J8"/>
    <mergeCell ref="K8:M8"/>
    <mergeCell ref="C9:D9"/>
    <mergeCell ref="E9:G9"/>
    <mergeCell ref="I9:J9"/>
    <mergeCell ref="K9:M9"/>
    <mergeCell ref="A1:C1"/>
    <mergeCell ref="D1:M1"/>
    <mergeCell ref="N1:O1"/>
    <mergeCell ref="A2:A13"/>
    <mergeCell ref="B2:C2"/>
    <mergeCell ref="D2:J2"/>
    <mergeCell ref="L2:M2"/>
    <mergeCell ref="O2:O3"/>
    <mergeCell ref="B3:C3"/>
    <mergeCell ref="D3:J3"/>
    <mergeCell ref="C6:D6"/>
    <mergeCell ref="E6:F6"/>
    <mergeCell ref="I6:J6"/>
    <mergeCell ref="K6:M6"/>
    <mergeCell ref="C7:D7"/>
    <mergeCell ref="E7:F7"/>
    <mergeCell ref="I7:J7"/>
    <mergeCell ref="K7:M7"/>
    <mergeCell ref="L3:M3"/>
    <mergeCell ref="C4:I4"/>
    <mergeCell ref="C5:D5"/>
    <mergeCell ref="E5:G5"/>
    <mergeCell ref="I5:J5"/>
    <mergeCell ref="K5:M5"/>
  </mergeCells>
  <conditionalFormatting sqref="A1">
    <cfRule type="iconSet" priority="2">
      <iconSet iconSet="5Quarters" showValue="0">
        <cfvo type="percent" val="0"/>
        <cfvo type="num" val="0.75"/>
        <cfvo type="num" val="1.5"/>
        <cfvo type="num" val="2.25"/>
        <cfvo type="num" val="2.75"/>
      </iconSet>
    </cfRule>
  </conditionalFormatting>
  <conditionalFormatting sqref="N1">
    <cfRule type="iconSet" priority="1">
      <iconSet iconSet="5Quarters" showValue="0">
        <cfvo type="percent" val="0"/>
        <cfvo type="num" val="0.75"/>
        <cfvo type="num" val="1.5"/>
        <cfvo type="num" val="2.25"/>
        <cfvo type="num" val="2.75"/>
      </iconSet>
    </cfRule>
  </conditionalFormatting>
  <dataValidations count="3">
    <dataValidation type="list" allowBlank="1" showInputMessage="1" showErrorMessage="1" sqref="M83:N83" xr:uid="{A08185C8-65CC-4793-A13B-D8101D21390F}">
      <formula1>#REF!</formula1>
    </dataValidation>
    <dataValidation showDropDown="1" showInputMessage="1" showErrorMessage="1" sqref="E8:G8" xr:uid="{158157B4-0AF0-4DCB-87A7-F692C4D6F89F}"/>
    <dataValidation type="list" allowBlank="1" showInputMessage="1" showErrorMessage="1" sqref="G81" xr:uid="{B59CF94C-1335-4DD9-807C-4815CF205D73}">
      <formula1>#REF!</formula1>
    </dataValidation>
  </dataValidations>
  <pageMargins left="0.47244094488188981" right="0.39370078740157483" top="0.47244094488188981" bottom="0.47244094488188981" header="0.31496062992125984" footer="0.31496062992125984"/>
  <pageSetup paperSize="9" orientation="portrait" horizontalDpi="1200" verticalDpi="1200" r:id="rId1"/>
  <headerFooter>
    <oddHeader xml:space="preserve">&amp;L&amp;"-,Fett" </oddHeader>
    <oddFooter>&amp;L&amp;"Arial,Standard"&amp;8Version 1.0 / Copyright: DGNB &amp;C&amp;"Arial,Standard"&amp;5* = „Kann-Information" &amp;R&amp;"Arial,Standard"&amp;5&amp;K000000 
Zusatz-Hinweis. Zahlenwerte in Ring-Grafiken sind Summen hoher Klassen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1</xdr:col>
                    <xdr:colOff>25400</xdr:colOff>
                    <xdr:row>72</xdr:row>
                    <xdr:rowOff>12700</xdr:rowOff>
                  </from>
                  <to>
                    <xdr:col>1</xdr:col>
                    <xdr:colOff>222250</xdr:colOff>
                    <xdr:row>72</xdr:row>
                    <xdr:rowOff>177800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3</xdr:col>
                    <xdr:colOff>558800</xdr:colOff>
                    <xdr:row>72</xdr:row>
                    <xdr:rowOff>12700</xdr:rowOff>
                  </from>
                  <to>
                    <xdr:col>4</xdr:col>
                    <xdr:colOff>12700</xdr:colOff>
                    <xdr:row>72</xdr:row>
                    <xdr:rowOff>177800</xdr:rowOff>
                  </to>
                </anchor>
              </controlPr>
            </control>
          </mc:Choice>
        </mc:AlternateContent>
        <mc:AlternateContent xmlns:mc="http://schemas.openxmlformats.org/markup-compatibility/2006">
          <mc:Choice Requires="x14">
            <control shapeId="76803" r:id="rId6" name="Check Box 3">
              <controlPr defaultSize="0" autoFill="0" autoLine="0" autoPict="0">
                <anchor moveWithCells="1">
                  <from>
                    <xdr:col>6</xdr:col>
                    <xdr:colOff>419100</xdr:colOff>
                    <xdr:row>72</xdr:row>
                    <xdr:rowOff>12700</xdr:rowOff>
                  </from>
                  <to>
                    <xdr:col>6</xdr:col>
                    <xdr:colOff>603250</xdr:colOff>
                    <xdr:row>72</xdr:row>
                    <xdr:rowOff>177800</xdr:rowOff>
                  </to>
                </anchor>
              </controlPr>
            </control>
          </mc:Choice>
        </mc:AlternateContent>
        <mc:AlternateContent xmlns:mc="http://schemas.openxmlformats.org/markup-compatibility/2006">
          <mc:Choice Requires="x14">
            <control shapeId="76804" r:id="rId7" name="Check Box 4">
              <controlPr defaultSize="0" autoFill="0" autoLine="0" autoPict="0">
                <anchor moveWithCells="1">
                  <from>
                    <xdr:col>8</xdr:col>
                    <xdr:colOff>152400</xdr:colOff>
                    <xdr:row>72</xdr:row>
                    <xdr:rowOff>12700</xdr:rowOff>
                  </from>
                  <to>
                    <xdr:col>8</xdr:col>
                    <xdr:colOff>342900</xdr:colOff>
                    <xdr:row>72</xdr:row>
                    <xdr:rowOff>177800</xdr:rowOff>
                  </to>
                </anchor>
              </controlPr>
            </control>
          </mc:Choice>
        </mc:AlternateContent>
        <mc:AlternateContent xmlns:mc="http://schemas.openxmlformats.org/markup-compatibility/2006">
          <mc:Choice Requires="x14">
            <control shapeId="76805" r:id="rId8" name="Check Box 5">
              <controlPr defaultSize="0" autoFill="0" autoLine="0" autoPict="0">
                <anchor moveWithCells="1">
                  <from>
                    <xdr:col>9</xdr:col>
                    <xdr:colOff>539750</xdr:colOff>
                    <xdr:row>72</xdr:row>
                    <xdr:rowOff>12700</xdr:rowOff>
                  </from>
                  <to>
                    <xdr:col>9</xdr:col>
                    <xdr:colOff>723900</xdr:colOff>
                    <xdr:row>72</xdr:row>
                    <xdr:rowOff>165100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12550D6-FFAD-4E81-89A5-3E71F2FE0DC1}">
          <x14:formula1>
            <xm:f>'A1-Drop-Down'!#REF!</xm:f>
          </x14:formula1>
          <xm:sqref>G84</xm:sqref>
        </x14:dataValidation>
        <x14:dataValidation type="list" allowBlank="1" showInputMessage="1" showErrorMessage="1" xr:uid="{D88B78D7-9EE6-4B7D-8857-29E039CE7F19}">
          <x14:formula1>
            <xm:f>'A1-Drop-Down'!$D$3:$D$5</xm:f>
          </x14:formula1>
          <xm:sqref>G83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ABC9-E106-4B3D-8168-2012172E0072}">
  <sheetPr>
    <tabColor rgb="FF3C4981"/>
  </sheetPr>
  <dimension ref="A1:Z229"/>
  <sheetViews>
    <sheetView view="pageLayout" topLeftCell="A50" zoomScale="130" zoomScaleNormal="100" zoomScalePageLayoutView="130" workbookViewId="0">
      <selection activeCell="C70" sqref="C70:G70"/>
    </sheetView>
  </sheetViews>
  <sheetFormatPr baseColWidth="10" defaultColWidth="10.6640625" defaultRowHeight="14" x14ac:dyDescent="0.3"/>
  <cols>
    <col min="1" max="1" width="2.4140625" customWidth="1"/>
    <col min="2" max="2" width="3" style="26" customWidth="1"/>
    <col min="3" max="3" width="7.58203125" style="56" customWidth="1"/>
    <col min="4" max="4" width="9.6640625" style="56" customWidth="1"/>
    <col min="5" max="5" width="2.5" style="56" customWidth="1"/>
    <col min="6" max="6" width="5.08203125" style="56" customWidth="1"/>
    <col min="7" max="7" width="12.6640625" customWidth="1"/>
    <col min="8" max="8" width="3.08203125" customWidth="1"/>
    <col min="9" max="9" width="10.1640625" style="24" customWidth="1"/>
    <col min="10" max="10" width="10.5" style="24" customWidth="1"/>
    <col min="11" max="11" width="2.5" style="24" customWidth="1"/>
    <col min="12" max="12" width="4.1640625" style="24" customWidth="1"/>
    <col min="13" max="13" width="4.33203125" style="24" customWidth="1"/>
    <col min="14" max="14" width="5.4140625" style="24" customWidth="1"/>
    <col min="15" max="15" width="4.33203125" customWidth="1"/>
  </cols>
  <sheetData>
    <row r="1" spans="1:26" ht="27.65" customHeight="1" thickBot="1" x14ac:dyDescent="0.4">
      <c r="A1" s="1328"/>
      <c r="B1" s="1329"/>
      <c r="C1" s="1330"/>
      <c r="D1" s="1331" t="s">
        <v>173</v>
      </c>
      <c r="E1" s="1331"/>
      <c r="F1" s="1331"/>
      <c r="G1" s="1331"/>
      <c r="H1" s="1331"/>
      <c r="I1" s="1331"/>
      <c r="J1" s="1331"/>
      <c r="K1" s="1331"/>
      <c r="L1" s="1331"/>
      <c r="M1" s="1331"/>
      <c r="N1" s="1332" t="s">
        <v>830</v>
      </c>
      <c r="O1" s="1333"/>
      <c r="P1" s="624"/>
      <c r="Q1" s="624"/>
      <c r="R1" s="624"/>
      <c r="S1" s="624"/>
      <c r="T1" s="624"/>
      <c r="U1" s="624"/>
      <c r="V1" s="624"/>
      <c r="W1" s="624"/>
      <c r="X1" s="624"/>
      <c r="Y1" s="625"/>
      <c r="Z1" s="625"/>
    </row>
    <row r="2" spans="1:26" ht="14" customHeight="1" x14ac:dyDescent="0.3">
      <c r="A2" s="1334" t="s">
        <v>151</v>
      </c>
      <c r="B2" s="1337" t="s">
        <v>106</v>
      </c>
      <c r="C2" s="1338"/>
      <c r="D2" s="1339" t="str">
        <f>'0-Eingabewerte'!F13</f>
        <v>Projektbezeichnung</v>
      </c>
      <c r="E2" s="1339"/>
      <c r="F2" s="1339"/>
      <c r="G2" s="1339"/>
      <c r="H2" s="1339"/>
      <c r="I2" s="1339"/>
      <c r="J2" s="1339"/>
      <c r="K2" s="689"/>
      <c r="L2" s="1340" t="str">
        <f>'0-Eingabewerte'!D15</f>
        <v>PASS-ID</v>
      </c>
      <c r="M2" s="1340"/>
      <c r="N2" s="690" t="str">
        <f>'0-Eingabewerte'!F15</f>
        <v>GUID</v>
      </c>
      <c r="O2" s="1341" t="s">
        <v>442</v>
      </c>
    </row>
    <row r="3" spans="1:26" ht="14.25" customHeight="1" x14ac:dyDescent="0.3">
      <c r="A3" s="1335"/>
      <c r="B3" s="1343" t="s">
        <v>129</v>
      </c>
      <c r="C3" s="1344"/>
      <c r="D3" s="1345" t="str">
        <f>'0-Eingabewerte'!F14</f>
        <v>Erstausstellung / Name / Kontaktdaten</v>
      </c>
      <c r="E3" s="1345"/>
      <c r="F3" s="1345"/>
      <c r="G3" s="1345"/>
      <c r="H3" s="1345"/>
      <c r="I3" s="1345"/>
      <c r="J3" s="1345"/>
      <c r="K3" s="692"/>
      <c r="L3" s="1351" t="str">
        <f>'0-Eingabewerte'!D16</f>
        <v>VERSION</v>
      </c>
      <c r="M3" s="1351"/>
      <c r="N3" s="693" t="str">
        <f>'0-Eingabewerte'!F16</f>
        <v>-001</v>
      </c>
      <c r="O3" s="1342"/>
    </row>
    <row r="4" spans="1:26" ht="18.25" customHeight="1" x14ac:dyDescent="0.3">
      <c r="A4" s="1335"/>
      <c r="B4" s="697"/>
      <c r="C4" s="1352" t="str">
        <f>'0-Eingabewerte'!D19</f>
        <v>Gebäudeinformationen und Gebäudemassen</v>
      </c>
      <c r="D4" s="1352"/>
      <c r="E4" s="1352"/>
      <c r="F4" s="1352"/>
      <c r="G4" s="1352"/>
      <c r="H4" s="1352"/>
      <c r="I4" s="1352"/>
      <c r="J4" s="698"/>
      <c r="K4" s="699"/>
      <c r="L4" s="699"/>
      <c r="M4" s="700"/>
      <c r="N4" s="700"/>
      <c r="O4" s="701">
        <f>'0-Eingabewerte'!J19</f>
        <v>2.5</v>
      </c>
    </row>
    <row r="5" spans="1:26" ht="11" customHeight="1" x14ac:dyDescent="0.3">
      <c r="A5" s="1335"/>
      <c r="B5" s="709">
        <f>'0-Eingabewerte'!B20</f>
        <v>1</v>
      </c>
      <c r="C5" s="1346" t="str">
        <f>'0-Eingabewerte'!D20</f>
        <v xml:space="preserve">Standort </v>
      </c>
      <c r="D5" s="1347"/>
      <c r="E5" s="1353" t="str">
        <f>'0-Eingabewerte'!F20</f>
        <v>Adresse / GIS / Flurstück</v>
      </c>
      <c r="F5" s="1353"/>
      <c r="G5" s="1354"/>
      <c r="H5" s="709">
        <f>'0-Eingabewerte'!B28</f>
        <v>9</v>
      </c>
      <c r="I5" s="1346" t="str">
        <f>'0-Eingabewerte'!D28</f>
        <v>Gesamtmasse des Gebäudes [t]</v>
      </c>
      <c r="J5" s="1347"/>
      <c r="K5" s="1349">
        <f>'0-Eingabewerte'!F28</f>
        <v>1234</v>
      </c>
      <c r="L5" s="1349"/>
      <c r="M5" s="1349"/>
      <c r="N5" s="74"/>
      <c r="O5" s="437"/>
    </row>
    <row r="6" spans="1:26" ht="11" customHeight="1" x14ac:dyDescent="0.3">
      <c r="A6" s="1335"/>
      <c r="B6" s="709">
        <f>'0-Eingabewerte'!B21</f>
        <v>2</v>
      </c>
      <c r="C6" s="1346" t="str">
        <f>'0-Eingabewerte'!D21</f>
        <v>Baujahr (Fertigstellung)</v>
      </c>
      <c r="D6" s="1347"/>
      <c r="E6" s="1348">
        <f>'0-Eingabewerte'!F21</f>
        <v>2000</v>
      </c>
      <c r="F6" s="1348"/>
      <c r="G6" s="437"/>
      <c r="H6" s="709">
        <f>'0-Eingabewerte'!B29</f>
        <v>10</v>
      </c>
      <c r="I6" s="1346" t="str">
        <f>'0-Eingabewerte'!D29</f>
        <v>BGF [m²]</v>
      </c>
      <c r="J6" s="1347"/>
      <c r="K6" s="1349">
        <f>'0-Eingabewerte'!F29</f>
        <v>567</v>
      </c>
      <c r="L6" s="1349"/>
      <c r="M6" s="1349"/>
      <c r="N6" s="74"/>
      <c r="O6" s="437"/>
    </row>
    <row r="7" spans="1:26" ht="11" customHeight="1" x14ac:dyDescent="0.3">
      <c r="A7" s="1335"/>
      <c r="B7" s="709">
        <f>'0-Eingabewerte'!B22</f>
        <v>3</v>
      </c>
      <c r="C7" s="1346" t="str">
        <f>'0-Eingabewerte'!D22</f>
        <v>Baugenehmigung</v>
      </c>
      <c r="D7" s="1347"/>
      <c r="E7" s="1350">
        <f>'0-Eingabewerte'!F22</f>
        <v>36526</v>
      </c>
      <c r="F7" s="1350"/>
      <c r="G7" s="437"/>
      <c r="H7" s="709">
        <f>'0-Eingabewerte'!B30</f>
        <v>11</v>
      </c>
      <c r="I7" s="1346" t="str">
        <f>'0-Eingabewerte'!D30</f>
        <v>NRF [m²]</v>
      </c>
      <c r="J7" s="1347"/>
      <c r="K7" s="1349">
        <f>'0-Eingabewerte'!F30</f>
        <v>456</v>
      </c>
      <c r="L7" s="1349"/>
      <c r="M7" s="1349"/>
      <c r="N7" s="74"/>
      <c r="O7" s="437"/>
    </row>
    <row r="8" spans="1:26" ht="11" customHeight="1" x14ac:dyDescent="0.3">
      <c r="A8" s="1335"/>
      <c r="B8" s="709">
        <f>'0-Eingabewerte'!B23</f>
        <v>4</v>
      </c>
      <c r="C8" s="1346" t="str">
        <f>'0-Eingabewerte'!D23</f>
        <v>Bauweise</v>
      </c>
      <c r="D8" s="1347"/>
      <c r="E8" s="1348" t="str">
        <f>'0-Eingabewerte'!F23</f>
        <v>Holz-Stahlbeton-Hybridbau</v>
      </c>
      <c r="F8" s="1348"/>
      <c r="G8" s="1359"/>
      <c r="H8" s="709">
        <f>'0-Eingabewerte'!B31</f>
        <v>12</v>
      </c>
      <c r="I8" s="1346" t="str">
        <f>'0-Eingabewerte'!D31</f>
        <v>Flächengewichtete Masse [t/m²NRF]</v>
      </c>
      <c r="J8" s="1347"/>
      <c r="K8" s="1349">
        <f>'0-Eingabewerte'!F31</f>
        <v>2.7</v>
      </c>
      <c r="L8" s="1349"/>
      <c r="M8" s="1349"/>
      <c r="N8" s="74"/>
      <c r="O8" s="437"/>
    </row>
    <row r="9" spans="1:26" ht="11" customHeight="1" x14ac:dyDescent="0.3">
      <c r="A9" s="1335"/>
      <c r="B9" s="709">
        <f>'0-Eingabewerte'!B24</f>
        <v>5</v>
      </c>
      <c r="C9" s="1346" t="str">
        <f>'0-Eingabewerte'!D24</f>
        <v>Typ / Anlass</v>
      </c>
      <c r="D9" s="1347"/>
      <c r="E9" s="1355" t="str">
        <f>'0-Eingabewerte'!F24</f>
        <v>Bestandserhalt (Sanierung)</v>
      </c>
      <c r="F9" s="1355"/>
      <c r="G9" s="1356"/>
      <c r="H9" s="709">
        <f>'0-Eingabewerte'!B32</f>
        <v>13</v>
      </c>
      <c r="I9" s="1346" t="str">
        <f>'0-Eingabewerte'!D33</f>
        <v>Umfang dokumentierter Massen [%]</v>
      </c>
      <c r="J9" s="1347"/>
      <c r="K9" s="1353">
        <f>'0-Eingabewerte'!F33</f>
        <v>95</v>
      </c>
      <c r="L9" s="1353"/>
      <c r="M9" s="1353"/>
      <c r="N9" s="299"/>
      <c r="O9" s="562"/>
    </row>
    <row r="10" spans="1:26" s="57" customFormat="1" ht="11" customHeight="1" x14ac:dyDescent="0.3">
      <c r="A10" s="1335"/>
      <c r="B10" s="709">
        <f>'0-Eingabewerte'!B25</f>
        <v>6</v>
      </c>
      <c r="C10" s="1346" t="str">
        <f>'0-Eingabewerte'!D25</f>
        <v>Kategorie</v>
      </c>
      <c r="D10" s="1347"/>
      <c r="E10" s="1355" t="str">
        <f>'0-Eingabewerte'!F25</f>
        <v>Wohngebäude</v>
      </c>
      <c r="F10" s="1355"/>
      <c r="G10" s="1356"/>
      <c r="H10" s="709">
        <f>'0-Eingabewerte'!B35</f>
        <v>15</v>
      </c>
      <c r="I10" s="1346" t="str">
        <f>'0-Eingabewerte'!D35</f>
        <v>Nutzeinheit</v>
      </c>
      <c r="J10" s="1347"/>
      <c r="K10" s="1419" t="str">
        <f>'0-Eingabewerte'!F35</f>
        <v>Bewohner</v>
      </c>
      <c r="L10" s="1348"/>
      <c r="M10" s="1348"/>
      <c r="N10" s="1348"/>
      <c r="O10" s="1348"/>
      <c r="P10" s="437"/>
    </row>
    <row r="11" spans="1:26" s="57" customFormat="1" ht="11" customHeight="1" x14ac:dyDescent="0.3">
      <c r="A11" s="1335"/>
      <c r="B11" s="709">
        <f>'0-Eingabewerte'!B26</f>
        <v>7</v>
      </c>
      <c r="C11" s="1346" t="str">
        <f>'0-Eingabewerte'!D26</f>
        <v>Beschreibung</v>
      </c>
      <c r="D11" s="1347"/>
      <c r="E11" s="1355" t="str">
        <f>'0-Eingabewerte'!F26</f>
        <v>Keller (vollunterkellert)</v>
      </c>
      <c r="F11" s="1355"/>
      <c r="G11" s="1356"/>
      <c r="H11" s="709">
        <f>'0-Eingabewerte'!B36</f>
        <v>16</v>
      </c>
      <c r="I11" s="1346" t="str">
        <f>'0-Eingabewerte'!D36</f>
        <v xml:space="preserve">Datenbasis / Datenbank </v>
      </c>
      <c r="J11" s="1347"/>
      <c r="K11" s="1358" t="str">
        <f>'0-Eingabewerte'!G36</f>
        <v>Bauteilebene: Digitales Modell (.ifc)</v>
      </c>
      <c r="L11" s="1358"/>
      <c r="M11" s="1358"/>
      <c r="N11" s="1358"/>
      <c r="O11" s="1358"/>
    </row>
    <row r="12" spans="1:26" s="57" customFormat="1" ht="11" customHeight="1" x14ac:dyDescent="0.3">
      <c r="A12" s="1335"/>
      <c r="B12" s="709">
        <f>'0-Eingabewerte'!B27</f>
        <v>8</v>
      </c>
      <c r="C12" s="1360" t="str">
        <f>'0-Eingabewerte'!D27</f>
        <v>Systemgrenze (KG)</v>
      </c>
      <c r="D12" s="1361"/>
      <c r="E12" s="1355" t="str">
        <f>'0-Eingabewerte'!F27</f>
        <v>KG300, KG400, KG500</v>
      </c>
      <c r="F12" s="1355"/>
      <c r="G12" s="1356"/>
      <c r="H12" s="709">
        <f>'0-Eingabewerte'!B37</f>
        <v>17</v>
      </c>
      <c r="I12" s="1360" t="str">
        <f>'0-Eingabewerte'!D37</f>
        <v>Bauteil-Einbauort zuordenbar</v>
      </c>
      <c r="J12" s="1361"/>
      <c r="K12" s="1362" t="str">
        <f>'0-Eingabewerte'!F37</f>
        <v>ja, modellbasiert</v>
      </c>
      <c r="L12" s="1349"/>
      <c r="M12" s="1349"/>
      <c r="N12" s="1362"/>
      <c r="O12" s="1349"/>
    </row>
    <row r="13" spans="1:26" s="57" customFormat="1" ht="11" customHeight="1" x14ac:dyDescent="0.3">
      <c r="A13" s="1336"/>
      <c r="B13" s="709">
        <f>'0-Eingabewerte'!B45</f>
        <v>19</v>
      </c>
      <c r="C13" s="1346" t="str">
        <f>'0-Eingabewerte'!D45</f>
        <v>Restnutzungsdauer [a]</v>
      </c>
      <c r="D13" s="1347"/>
      <c r="E13" s="1363">
        <f>'0-Eingabewerte'!F45</f>
        <v>50</v>
      </c>
      <c r="F13" s="1363"/>
      <c r="G13" s="74"/>
      <c r="H13" s="709">
        <f>'0-Eingabewerte'!B38</f>
        <v>18</v>
      </c>
      <c r="I13" s="1360" t="str">
        <f>'0-Eingabewerte'!D38</f>
        <v>Bauteilbezogene Auswertung möglich</v>
      </c>
      <c r="J13" s="1361"/>
      <c r="K13" s="1362" t="str">
        <f>'0-Eingabewerte'!F38</f>
        <v>ja, modellbasiert</v>
      </c>
      <c r="L13" s="1349"/>
      <c r="M13" s="1349"/>
      <c r="N13" s="1362"/>
      <c r="O13" s="1349"/>
    </row>
    <row r="14" spans="1:26" s="25" customFormat="1" ht="18.25" customHeight="1" x14ac:dyDescent="0.3">
      <c r="A14" s="1439" t="s">
        <v>778</v>
      </c>
      <c r="B14" s="702"/>
      <c r="C14" s="1352" t="str">
        <f>'0-Eingabewerte'!D47</f>
        <v xml:space="preserve">Materialität, Materialherkunft und Bau- und Abbruchabfälle </v>
      </c>
      <c r="D14" s="1352"/>
      <c r="E14" s="1352"/>
      <c r="F14" s="1352"/>
      <c r="G14" s="1352"/>
      <c r="H14" s="1352"/>
      <c r="I14" s="1352"/>
      <c r="J14" s="1352"/>
      <c r="K14" s="1352"/>
      <c r="L14" s="1352"/>
      <c r="M14" s="1352"/>
      <c r="N14" s="699"/>
      <c r="O14" s="701">
        <f>'0-Eingabewerte'!J47</f>
        <v>1.8611111111111112</v>
      </c>
    </row>
    <row r="15" spans="1:26" ht="11.9" customHeight="1" x14ac:dyDescent="0.3">
      <c r="A15" s="1440"/>
      <c r="B15" s="709">
        <f>'0-Eingabewerte'!B48</f>
        <v>20</v>
      </c>
      <c r="C15" s="1442" t="str">
        <f>'0-Eingabewerte'!D48</f>
        <v>Materialität des Bauwerks</v>
      </c>
      <c r="D15" s="1443"/>
      <c r="E15" s="1443"/>
      <c r="F15" s="1443"/>
      <c r="G15" s="1444"/>
      <c r="H15" s="709">
        <f>'0-Eingabewerte'!B70</f>
        <v>28</v>
      </c>
      <c r="I15" s="1442" t="str">
        <f>'0-Eingabewerte'!D70</f>
        <v>Materialherkunft - Umgesetzte Kreislaufführung</v>
      </c>
      <c r="J15" s="1443"/>
      <c r="K15" s="1443"/>
      <c r="L15" s="1443"/>
      <c r="M15" s="1443"/>
      <c r="N15" s="1443"/>
      <c r="O15" s="1443"/>
    </row>
    <row r="16" spans="1:26" ht="8.4" customHeight="1" x14ac:dyDescent="0.3">
      <c r="A16" s="1440"/>
      <c r="B16" s="729"/>
      <c r="C16" s="520"/>
      <c r="D16" s="521"/>
      <c r="E16" s="572" t="s">
        <v>754</v>
      </c>
      <c r="F16" s="521"/>
      <c r="G16" s="521"/>
      <c r="H16" s="729"/>
      <c r="I16" s="569"/>
      <c r="J16" s="521"/>
      <c r="K16" s="572" t="s">
        <v>754</v>
      </c>
      <c r="L16" s="521"/>
      <c r="M16" s="521"/>
      <c r="N16" s="521"/>
      <c r="O16" s="521"/>
    </row>
    <row r="17" spans="1:15" ht="7.65" customHeight="1" x14ac:dyDescent="0.3">
      <c r="A17" s="1440"/>
      <c r="B17" s="729"/>
      <c r="C17" s="1373" t="str">
        <f>'0-Quoten'!C7</f>
        <v>Holz und Holzwerkstoffe</v>
      </c>
      <c r="D17" s="1374"/>
      <c r="E17" s="829">
        <f>'0-Quoten'!G7</f>
        <v>20</v>
      </c>
      <c r="F17" s="331"/>
      <c r="G17" s="327"/>
      <c r="H17" s="729"/>
      <c r="I17" s="570" t="str">
        <f>'0-Quoten'!C37</f>
        <v>Vermeidung</v>
      </c>
      <c r="J17" s="365"/>
      <c r="K17" s="829">
        <f>'0-Quoten'!E37</f>
        <v>5</v>
      </c>
      <c r="L17" s="1396">
        <f>'0-Quoten'!E43</f>
        <v>75</v>
      </c>
      <c r="M17" s="365"/>
      <c r="N17" s="364"/>
      <c r="O17" s="67"/>
    </row>
    <row r="18" spans="1:15" ht="7.65" customHeight="1" x14ac:dyDescent="0.3">
      <c r="A18" s="1440"/>
      <c r="B18" s="729"/>
      <c r="C18" s="1373" t="str">
        <f>'0-Quoten'!C9</f>
        <v>Kunststoffe</v>
      </c>
      <c r="D18" s="1374"/>
      <c r="E18" s="831">
        <f>'0-Quoten'!G9</f>
        <v>12</v>
      </c>
      <c r="F18" s="365"/>
      <c r="G18" s="320"/>
      <c r="H18" s="729"/>
      <c r="I18" s="570" t="str">
        <f>'0-Quoten'!C38</f>
        <v xml:space="preserve">Wiederverwendet </v>
      </c>
      <c r="J18" s="365"/>
      <c r="K18" s="831">
        <f>'0-Quoten'!E38</f>
        <v>5</v>
      </c>
      <c r="L18" s="1396"/>
      <c r="M18" s="365"/>
      <c r="N18" s="365"/>
      <c r="O18" s="67"/>
    </row>
    <row r="19" spans="1:15" ht="7.65" customHeight="1" x14ac:dyDescent="0.3">
      <c r="A19" s="1440"/>
      <c r="B19" s="729"/>
      <c r="C19" s="1373" t="str">
        <f>'0-Quoten'!C13</f>
        <v xml:space="preserve">Bituminöse Mischungen </v>
      </c>
      <c r="D19" s="1374"/>
      <c r="E19" s="832">
        <f>'0-Quoten'!G13</f>
        <v>2</v>
      </c>
      <c r="F19" s="365"/>
      <c r="G19" s="81"/>
      <c r="H19" s="729"/>
      <c r="I19" s="570" t="str">
        <f>'0-Quoten'!C39</f>
        <v>Weiterverwendet</v>
      </c>
      <c r="J19" s="365"/>
      <c r="K19" s="832">
        <f>'0-Quoten'!E39</f>
        <v>10</v>
      </c>
      <c r="L19" s="478"/>
      <c r="M19" s="365"/>
      <c r="N19" s="324"/>
      <c r="O19" s="67"/>
    </row>
    <row r="20" spans="1:15" ht="7.65" customHeight="1" x14ac:dyDescent="0.3">
      <c r="A20" s="1440"/>
      <c r="B20" s="729"/>
      <c r="C20" s="1373" t="str">
        <f>'0-Quoten'!C14</f>
        <v>Materialmix</v>
      </c>
      <c r="D20" s="1374"/>
      <c r="E20" s="833">
        <f>'0-Quoten'!G14</f>
        <v>5</v>
      </c>
      <c r="F20" s="365"/>
      <c r="G20" s="81"/>
      <c r="H20" s="729"/>
      <c r="I20" s="570" t="str">
        <f>'0-Quoten'!C40</f>
        <v>Verwertet (Wieder-/Weiterverwertet)</v>
      </c>
      <c r="J20" s="365"/>
      <c r="K20" s="833">
        <f>'0-Quoten'!E40</f>
        <v>20</v>
      </c>
      <c r="L20" s="478"/>
      <c r="M20" s="365"/>
      <c r="N20" s="366"/>
      <c r="O20" s="67"/>
    </row>
    <row r="21" spans="1:15" ht="7.65" customHeight="1" x14ac:dyDescent="0.3">
      <c r="A21" s="1440"/>
      <c r="B21" s="729"/>
      <c r="C21" s="1373" t="str">
        <f>'0-Quoten'!C16</f>
        <v>Elektrik und Elektronik</v>
      </c>
      <c r="D21" s="1374"/>
      <c r="E21" s="830">
        <f>'0-Quoten'!G16</f>
        <v>3</v>
      </c>
      <c r="F21" s="365"/>
      <c r="G21" s="81"/>
      <c r="H21" s="729"/>
      <c r="I21" s="570" t="str">
        <f>'0-Quoten'!C41</f>
        <v>Primärrohstoffe, erneuerbar</v>
      </c>
      <c r="J21" s="365"/>
      <c r="K21" s="830">
        <f>'0-Quoten'!E41</f>
        <v>35</v>
      </c>
      <c r="L21" s="478"/>
      <c r="M21" s="365"/>
      <c r="N21" s="366"/>
      <c r="O21" s="67"/>
    </row>
    <row r="22" spans="1:15" ht="7.65" customHeight="1" x14ac:dyDescent="0.3">
      <c r="A22" s="1440"/>
      <c r="B22" s="729"/>
      <c r="C22" s="1373" t="str">
        <f>'0-Quoten'!C18</f>
        <v>Metalle</v>
      </c>
      <c r="D22" s="1374"/>
      <c r="E22" s="834">
        <f>'0-Quoten'!G18</f>
        <v>7</v>
      </c>
      <c r="F22" s="365"/>
      <c r="G22" s="81"/>
      <c r="H22" s="729"/>
      <c r="I22" s="570" t="str">
        <f>'0-Quoten'!C42</f>
        <v>Primärrohstoffe, nicht erneuerbar</v>
      </c>
      <c r="J22" s="365"/>
      <c r="K22" s="529">
        <f>'0-Quoten'!E42</f>
        <v>25</v>
      </c>
      <c r="L22" s="543">
        <f>SUM(K22)</f>
        <v>25</v>
      </c>
      <c r="M22" s="365"/>
      <c r="N22" s="324"/>
      <c r="O22" s="67"/>
    </row>
    <row r="23" spans="1:15" ht="7.65" customHeight="1" x14ac:dyDescent="0.3">
      <c r="A23" s="1440"/>
      <c r="B23" s="729"/>
      <c r="C23" s="1373" t="str">
        <f>'0-Quoten'!C21</f>
        <v>Gips</v>
      </c>
      <c r="D23" s="1374"/>
      <c r="E23" s="835">
        <f>'0-Quoten'!G21</f>
        <v>3</v>
      </c>
      <c r="F23" s="365"/>
      <c r="G23" s="81"/>
      <c r="H23" s="729"/>
      <c r="I23" s="571"/>
      <c r="J23" s="424"/>
      <c r="K23" s="534"/>
      <c r="L23" s="483"/>
      <c r="M23" s="325"/>
      <c r="N23" s="365"/>
      <c r="O23" s="67"/>
    </row>
    <row r="24" spans="1:15" ht="7.65" customHeight="1" x14ac:dyDescent="0.3">
      <c r="A24" s="1440"/>
      <c r="B24" s="729"/>
      <c r="C24" s="1373" t="str">
        <f>'0-Quoten'!C23</f>
        <v>Glas</v>
      </c>
      <c r="D24" s="1374"/>
      <c r="E24" s="836">
        <f>'0-Quoten'!G23</f>
        <v>10</v>
      </c>
      <c r="F24" s="365"/>
      <c r="G24" s="78"/>
      <c r="H24" s="729"/>
      <c r="I24" s="1375"/>
      <c r="J24" s="1376"/>
      <c r="K24" s="1376"/>
      <c r="L24" s="1376"/>
      <c r="M24" s="1376"/>
      <c r="N24" s="1376"/>
      <c r="O24" s="1376"/>
    </row>
    <row r="25" spans="1:15" ht="8.4" customHeight="1" x14ac:dyDescent="0.3">
      <c r="A25" s="1440"/>
      <c r="B25" s="729"/>
      <c r="C25" s="1373" t="str">
        <f>'0-Quoten'!C24</f>
        <v>Mineralische Baustoffe</v>
      </c>
      <c r="D25" s="1374"/>
      <c r="E25" s="529">
        <f>'0-Quoten'!G24</f>
        <v>38</v>
      </c>
      <c r="F25" s="365"/>
      <c r="G25" s="78"/>
      <c r="H25" s="1377">
        <f>'0-Eingabewerte'!B73</f>
        <v>29</v>
      </c>
      <c r="I25" s="1380" t="str">
        <f>'0-Eingabewerte'!D73</f>
        <v>Vermiedene Primärrohstoffe [t]*</v>
      </c>
      <c r="J25" s="1381"/>
      <c r="K25" s="1382">
        <f>'0-Eingabewerte'!F73</f>
        <v>123.4</v>
      </c>
      <c r="L25" s="1382"/>
      <c r="M25" s="532"/>
      <c r="N25" s="372"/>
      <c r="O25" s="372"/>
    </row>
    <row r="26" spans="1:15" ht="4.75" customHeight="1" x14ac:dyDescent="0.3">
      <c r="A26" s="1440"/>
      <c r="B26" s="730"/>
      <c r="C26" s="568"/>
      <c r="D26" s="568"/>
      <c r="E26" s="1383"/>
      <c r="F26" s="1383"/>
      <c r="G26" s="78"/>
      <c r="H26" s="1378"/>
      <c r="I26" s="1380"/>
      <c r="J26" s="1381"/>
      <c r="K26" s="1364"/>
      <c r="L26" s="1364"/>
      <c r="M26" s="533"/>
      <c r="N26" s="318"/>
      <c r="O26" s="61"/>
    </row>
    <row r="27" spans="1:15" ht="10.25" customHeight="1" x14ac:dyDescent="0.3">
      <c r="A27" s="1440"/>
      <c r="B27" s="710">
        <f>'0-Eingabewerte'!B50</f>
        <v>21</v>
      </c>
      <c r="C27" s="1365" t="str">
        <f>'0-Eingabewerte'!D50</f>
        <v>Monetärer Materialwert [€]*</v>
      </c>
      <c r="D27" s="1366"/>
      <c r="E27" s="1367">
        <f>'0-Eingabewerte'!F50</f>
        <v>1000000</v>
      </c>
      <c r="F27" s="1367"/>
      <c r="G27" s="563"/>
      <c r="H27" s="1379"/>
      <c r="I27" s="564"/>
      <c r="J27" s="565"/>
      <c r="K27" s="573"/>
      <c r="L27" s="573"/>
      <c r="M27" s="533"/>
      <c r="N27" s="1368"/>
      <c r="O27" s="1368"/>
    </row>
    <row r="28" spans="1:15" ht="11.9" customHeight="1" x14ac:dyDescent="0.3">
      <c r="A28" s="1440"/>
      <c r="B28" s="710">
        <f>'0-Eingabewerte'!B51</f>
        <v>22</v>
      </c>
      <c r="C28" s="1369" t="str">
        <f>'0-Eingabewerte'!D51</f>
        <v>(Bezugsdatum Materialwert*)</v>
      </c>
      <c r="D28" s="1369"/>
      <c r="E28" s="1370">
        <f>'0-Eingabewerte'!F51</f>
        <v>44927</v>
      </c>
      <c r="F28" s="1370"/>
      <c r="G28" s="582"/>
      <c r="H28" s="709">
        <f>'0-Eingabewerte'!B79</f>
        <v>32</v>
      </c>
      <c r="I28" s="1371" t="str">
        <f>'0-Eingabewerte'!D79</f>
        <v>Bau- und Abbruchabfälle der Baumaßnahme</v>
      </c>
      <c r="J28" s="1372"/>
      <c r="K28" s="1372"/>
      <c r="L28" s="1372"/>
      <c r="M28" s="1372"/>
      <c r="N28" s="1372"/>
      <c r="O28" s="1372"/>
    </row>
    <row r="29" spans="1:15" ht="8.4" customHeight="1" x14ac:dyDescent="0.3">
      <c r="A29" s="1440"/>
      <c r="B29" s="709">
        <f>'0-Eingabewerte'!B52</f>
        <v>23</v>
      </c>
      <c r="C29" s="1392" t="str">
        <f>'0-Eingabewerte'!D52</f>
        <v>(Verfahren zur Materialwert-Erhebung*)</v>
      </c>
      <c r="D29" s="1393"/>
      <c r="E29" s="1394" t="str">
        <f>'0-Eingabewerte'!F52</f>
        <v>(Angabe Verfahren, Beschreibung Methode)</v>
      </c>
      <c r="F29" s="1394"/>
      <c r="G29" s="1395"/>
      <c r="H29" s="729"/>
      <c r="I29" s="520"/>
      <c r="J29" s="521"/>
      <c r="K29" s="572" t="s">
        <v>754</v>
      </c>
      <c r="L29" s="521"/>
      <c r="M29" s="521"/>
      <c r="N29" s="521"/>
      <c r="O29" s="521"/>
    </row>
    <row r="30" spans="1:15" ht="7.75" customHeight="1" x14ac:dyDescent="0.3">
      <c r="A30" s="1440"/>
      <c r="B30" s="729"/>
      <c r="C30" s="1392"/>
      <c r="D30" s="1393"/>
      <c r="E30" s="1394"/>
      <c r="F30" s="1394"/>
      <c r="G30" s="1395"/>
      <c r="H30" s="729"/>
      <c r="I30" s="570" t="str">
        <f>'0-Quoten'!C56</f>
        <v>Wiederverwendung (Vorbereitung)</v>
      </c>
      <c r="J30" s="365"/>
      <c r="K30" s="829">
        <f>'0-Quoten'!E56</f>
        <v>7</v>
      </c>
      <c r="L30" s="1396">
        <f>'0-Quoten'!E63</f>
        <v>52</v>
      </c>
      <c r="M30" s="67"/>
      <c r="N30" s="389"/>
      <c r="O30" s="389"/>
    </row>
    <row r="31" spans="1:15" ht="7.25" customHeight="1" x14ac:dyDescent="0.3">
      <c r="A31" s="1440"/>
      <c r="B31" s="1397">
        <f>'0-Eingabewerte'!B53</f>
        <v>24</v>
      </c>
      <c r="C31" s="1399" t="s">
        <v>858</v>
      </c>
      <c r="D31" s="1400"/>
      <c r="E31" s="1400"/>
      <c r="F31" s="1400"/>
      <c r="G31" s="1401"/>
      <c r="H31" s="729"/>
      <c r="I31" s="570" t="str">
        <f>'0-Quoten'!C57</f>
        <v>Werkstoffl. Qualitative Wiederverwertung</v>
      </c>
      <c r="J31" s="365"/>
      <c r="K31" s="831">
        <f>'0-Quoten'!E57</f>
        <v>15</v>
      </c>
      <c r="L31" s="1396"/>
      <c r="M31" s="67"/>
      <c r="N31" s="1417"/>
      <c r="O31" s="1417"/>
    </row>
    <row r="32" spans="1:15" ht="7.65" customHeight="1" x14ac:dyDescent="0.3">
      <c r="A32" s="1440"/>
      <c r="B32" s="1398"/>
      <c r="C32" s="1399"/>
      <c r="D32" s="1400"/>
      <c r="E32" s="1400"/>
      <c r="F32" s="1400"/>
      <c r="G32" s="1401"/>
      <c r="H32" s="729"/>
      <c r="I32" s="570" t="str">
        <f>'0-Quoten'!C58</f>
        <v>Stoffliche Weiterverwertung</v>
      </c>
      <c r="J32" s="365"/>
      <c r="K32" s="832">
        <f>'0-Quoten'!E58</f>
        <v>30</v>
      </c>
      <c r="L32" s="543"/>
      <c r="M32" s="67"/>
      <c r="N32" s="1417"/>
      <c r="O32" s="1417"/>
    </row>
    <row r="33" spans="1:20" ht="7.65" customHeight="1" x14ac:dyDescent="0.3">
      <c r="A33" s="1440"/>
      <c r="B33" s="1377">
        <f>'0-Eingabewerte'!B54</f>
        <v>25</v>
      </c>
      <c r="C33" s="1360" t="s">
        <v>983</v>
      </c>
      <c r="D33" s="1361"/>
      <c r="E33" s="1348" t="str">
        <f>'0-Eingabewerte'!F53</f>
        <v>QS4</v>
      </c>
      <c r="F33" s="1348"/>
      <c r="G33" s="1348"/>
      <c r="H33" s="729"/>
      <c r="I33" s="570" t="str">
        <f>'0-Quoten'!C59</f>
        <v>Thermische Verwertung</v>
      </c>
      <c r="J33" s="365"/>
      <c r="K33" s="833">
        <f>'0-Quoten'!E59</f>
        <v>25</v>
      </c>
      <c r="L33" s="1402">
        <f>SUM(K33:K36)</f>
        <v>48</v>
      </c>
      <c r="M33" s="67"/>
      <c r="N33" s="1417"/>
      <c r="O33" s="1417"/>
    </row>
    <row r="34" spans="1:20" ht="7.65" customHeight="1" x14ac:dyDescent="0.3">
      <c r="A34" s="1440"/>
      <c r="B34" s="1378"/>
      <c r="C34" s="1411" t="s">
        <v>790</v>
      </c>
      <c r="D34" s="1412"/>
      <c r="E34" s="1415" t="str">
        <f>'0-Eingabewerte'!G53</f>
        <v>(gemäß DGNB Kriterium ENV1.2)</v>
      </c>
      <c r="F34" s="1415"/>
      <c r="G34" s="1416"/>
      <c r="H34" s="729"/>
      <c r="I34" s="570" t="str">
        <f>'0-Quoten'!C60</f>
        <v>Verfüllung</v>
      </c>
      <c r="J34" s="365"/>
      <c r="K34" s="525">
        <f>'0-Quoten'!E60</f>
        <v>10</v>
      </c>
      <c r="L34" s="1402"/>
      <c r="M34" s="67"/>
      <c r="N34" s="1417"/>
      <c r="O34" s="1417"/>
    </row>
    <row r="35" spans="1:20" ht="7.65" customHeight="1" x14ac:dyDescent="0.3">
      <c r="A35" s="1440"/>
      <c r="B35" s="1379"/>
      <c r="C35" s="1413"/>
      <c r="D35" s="1414"/>
      <c r="E35" s="1415"/>
      <c r="F35" s="1415"/>
      <c r="G35" s="1416"/>
      <c r="H35" s="729"/>
      <c r="I35" s="570" t="str">
        <f>'0-Quoten'!C61</f>
        <v>Deponierung</v>
      </c>
      <c r="J35" s="365"/>
      <c r="K35" s="535">
        <f>'0-Quoten'!E61</f>
        <v>10</v>
      </c>
      <c r="L35" s="1402"/>
      <c r="M35" s="67"/>
      <c r="N35" s="67"/>
      <c r="O35" s="67"/>
    </row>
    <row r="36" spans="1:20" ht="7.65" customHeight="1" x14ac:dyDescent="0.3">
      <c r="A36" s="1440"/>
      <c r="B36" s="1377">
        <f>'0-Eingabewerte'!B68</f>
        <v>26</v>
      </c>
      <c r="C36" s="1384" t="str">
        <f>'0-Eingabewerte'!D68</f>
        <v>Schadstoffgutachten Bestand</v>
      </c>
      <c r="D36" s="1385"/>
      <c r="E36" s="1388" t="str">
        <f>'0-Eingabewerte'!F68</f>
        <v>vorhanden</v>
      </c>
      <c r="F36" s="1388"/>
      <c r="G36" s="1389"/>
      <c r="H36" s="729"/>
      <c r="I36" s="570" t="str">
        <f>'0-Quoten'!C62</f>
        <v>Entsorgung als gefährlicher Abfall</v>
      </c>
      <c r="J36" s="365"/>
      <c r="K36" s="529">
        <f>'0-Quoten'!E62</f>
        <v>3</v>
      </c>
      <c r="L36" s="1402"/>
      <c r="M36" s="67"/>
      <c r="N36" s="67"/>
      <c r="O36" s="67"/>
    </row>
    <row r="37" spans="1:20" ht="4.25" customHeight="1" x14ac:dyDescent="0.3">
      <c r="A37" s="1440"/>
      <c r="B37" s="1378"/>
      <c r="C37" s="1386"/>
      <c r="D37" s="1387"/>
      <c r="E37" s="1388"/>
      <c r="F37" s="1388"/>
      <c r="G37" s="1389"/>
      <c r="H37" s="730"/>
      <c r="I37" s="321"/>
      <c r="J37" s="324"/>
      <c r="K37" s="333"/>
      <c r="L37" s="333"/>
      <c r="M37" s="67"/>
      <c r="N37" s="67"/>
      <c r="O37" s="67"/>
    </row>
    <row r="38" spans="1:20" ht="9.65" customHeight="1" x14ac:dyDescent="0.3">
      <c r="A38" s="1440"/>
      <c r="B38" s="1379"/>
      <c r="C38" s="1390" t="s">
        <v>791</v>
      </c>
      <c r="D38" s="1391"/>
      <c r="E38" s="1370">
        <f>'0-Eingabewerte'!G68</f>
        <v>44593</v>
      </c>
      <c r="F38" s="1370"/>
      <c r="G38" s="628"/>
      <c r="H38" s="710">
        <f>'0-Eingabewerte'!B80</f>
        <v>33</v>
      </c>
      <c r="I38" s="1360" t="str">
        <f>'0-Eingabewerte'!D80</f>
        <v>Masse Bau- / Abbruchabfälle [t]</v>
      </c>
      <c r="J38" s="1361"/>
      <c r="K38" s="1348">
        <f>'0-Eingabewerte'!F80</f>
        <v>1234.5</v>
      </c>
      <c r="L38" s="1348"/>
      <c r="M38" s="1403"/>
      <c r="N38" s="1403"/>
      <c r="O38" s="485"/>
    </row>
    <row r="39" spans="1:20" ht="10.75" customHeight="1" x14ac:dyDescent="0.3">
      <c r="A39" s="1440"/>
      <c r="B39" s="710">
        <f>'0-Eingabewerte'!B69</f>
        <v>27</v>
      </c>
      <c r="C39" s="1404" t="s">
        <v>792</v>
      </c>
      <c r="D39" s="1405"/>
      <c r="E39" s="1406" t="str">
        <f>'0-Eingabewerte'!F69</f>
        <v>(ohne Beanstandung)</v>
      </c>
      <c r="F39" s="1406"/>
      <c r="G39" s="1406"/>
      <c r="H39" s="710">
        <f>'0-Eingabewerte'!B81</f>
        <v>34</v>
      </c>
      <c r="I39" s="1407" t="str">
        <f>'0-Eingabewerte'!D81</f>
        <v xml:space="preserve">(davon in Baumaßnahme eingesetzt [t]*)
</v>
      </c>
      <c r="J39" s="1408"/>
      <c r="K39" s="1409">
        <f>'0-Eingabewerte'!F81</f>
        <v>123.4</v>
      </c>
      <c r="L39" s="1409"/>
      <c r="M39" s="1410"/>
      <c r="N39" s="1410"/>
      <c r="O39" s="486"/>
    </row>
    <row r="40" spans="1:20" ht="5.9" customHeight="1" x14ac:dyDescent="0.3">
      <c r="A40" s="1440"/>
      <c r="B40" s="1084"/>
      <c r="C40" s="660"/>
      <c r="D40" s="660"/>
      <c r="E40" s="659"/>
      <c r="F40" s="659"/>
      <c r="G40" s="659"/>
      <c r="H40" s="1084"/>
      <c r="I40" s="1003"/>
      <c r="J40" s="1003"/>
      <c r="K40" s="1004"/>
      <c r="L40" s="1004"/>
      <c r="M40" s="546"/>
      <c r="N40" s="546"/>
      <c r="O40" s="486"/>
    </row>
    <row r="41" spans="1:20" s="25" customFormat="1" ht="18.25" customHeight="1" x14ac:dyDescent="0.3">
      <c r="A41" s="1440"/>
      <c r="B41" s="700"/>
      <c r="C41" s="1352" t="str">
        <f>'0-Eingabewerte'!D86</f>
        <v>Treibhausgas-Emissionen über den Lebenszyklus</v>
      </c>
      <c r="D41" s="1352"/>
      <c r="E41" s="1352"/>
      <c r="F41" s="1352"/>
      <c r="G41" s="1352"/>
      <c r="H41" s="1352"/>
      <c r="I41" s="1352"/>
      <c r="J41" s="1352"/>
      <c r="K41" s="1352"/>
      <c r="L41" s="1352"/>
      <c r="M41" s="1352"/>
      <c r="N41" s="699"/>
      <c r="O41" s="701">
        <f>'0-Eingabewerte'!J86</f>
        <v>2.1111111111111112</v>
      </c>
      <c r="P41"/>
      <c r="Q41"/>
      <c r="R41"/>
      <c r="S41"/>
      <c r="T41"/>
    </row>
    <row r="42" spans="1:20" ht="17" customHeight="1" x14ac:dyDescent="0.3">
      <c r="A42" s="1440"/>
      <c r="B42" s="1377">
        <f>'0-Eingabewerte'!B87</f>
        <v>38</v>
      </c>
      <c r="C42" s="1422" t="s">
        <v>1143</v>
      </c>
      <c r="D42" s="1423"/>
      <c r="E42" s="1424" t="str">
        <f>'0-Eingabewerte'!D89</f>
        <v>Herstellung 
[A1-A3]</v>
      </c>
      <c r="F42" s="1425"/>
      <c r="G42" s="707" t="str">
        <f>'0-Eingabewerte'!D90</f>
        <v>Nutzung / Ersatz 
[B4]</v>
      </c>
      <c r="H42" s="1426" t="str">
        <f>'0-Eingabewerte'!D91</f>
        <v>Energie im Betrieb 
[B6.1, B6.2, B6.3]</v>
      </c>
      <c r="I42" s="1427"/>
      <c r="J42" s="708" t="str">
        <f>'0-Eingabewerte'!D92</f>
        <v>Entsorgung / Abfälle 
[C3, C4]</v>
      </c>
      <c r="K42" s="1481" t="str">
        <f>'0-Eingabewerte'!D93</f>
        <v>Energie im Betrieb 'Recyclingpotenzial '
[D1]</v>
      </c>
      <c r="L42" s="1481"/>
      <c r="M42" s="1481"/>
      <c r="N42" s="1428" t="s">
        <v>1150</v>
      </c>
      <c r="O42" s="1428"/>
    </row>
    <row r="43" spans="1:20" ht="12" customHeight="1" x14ac:dyDescent="0.3">
      <c r="A43" s="1440"/>
      <c r="B43" s="1379"/>
      <c r="C43" s="1380" t="str">
        <f>'0-Eingabewerte'!G87</f>
        <v>[kg CO2e/m²NRF*a]</v>
      </c>
      <c r="D43" s="1381"/>
      <c r="E43" s="1382">
        <f>'0-Eingabewerte'!F89</f>
        <v>11</v>
      </c>
      <c r="F43" s="1418"/>
      <c r="G43" s="606">
        <f>'0-Eingabewerte'!F90</f>
        <v>1</v>
      </c>
      <c r="H43" s="1419">
        <f>'0-Eingabewerte'!F91</f>
        <v>20</v>
      </c>
      <c r="I43" s="1359"/>
      <c r="J43" s="607">
        <f>'0-Eingabewerte'!F92</f>
        <v>2</v>
      </c>
      <c r="K43" s="1420">
        <f>'0-Eingabewerte'!F93</f>
        <v>-1</v>
      </c>
      <c r="L43" s="1421"/>
      <c r="M43" s="1348"/>
      <c r="N43" s="1420">
        <f>'0-Eingabewerte'!F94</f>
        <v>0</v>
      </c>
      <c r="O43" s="1348"/>
    </row>
    <row r="44" spans="1:20" ht="11.25" customHeight="1" x14ac:dyDescent="0.3">
      <c r="A44" s="1441"/>
      <c r="B44" s="711">
        <f>'0-Eingabewerte'!B101</f>
        <v>43</v>
      </c>
      <c r="C44" s="1512" t="s">
        <v>1151</v>
      </c>
      <c r="D44" s="1513"/>
      <c r="E44" s="1158">
        <f>'0-Eingabewerte'!F87</f>
        <v>12</v>
      </c>
      <c r="F44" s="1159"/>
      <c r="G44" s="1160"/>
      <c r="H44" s="1161"/>
      <c r="I44" s="1510" t="str">
        <f>'0-Eingabewerte'!D101</f>
        <v>Angewandtes Ökobilanz-Verfahren:</v>
      </c>
      <c r="J44" s="1511"/>
      <c r="K44" s="1511"/>
      <c r="L44" s="1511"/>
      <c r="M44" s="1509" t="str">
        <f>'0-Eingabewerte'!F101</f>
        <v>gemäß QNG-Regeln</v>
      </c>
      <c r="N44" s="1509"/>
      <c r="O44" s="1509"/>
    </row>
    <row r="45" spans="1:20" s="25" customFormat="1" ht="18.25" customHeight="1" x14ac:dyDescent="0.3">
      <c r="A45" s="1434" t="s">
        <v>261</v>
      </c>
      <c r="B45" s="697"/>
      <c r="C45" s="1352" t="str">
        <f>'0-Eingabewerte'!D108</f>
        <v>Flexibilität und Anpassungsfähigkeit der Gebäudestruktur</v>
      </c>
      <c r="D45" s="1352"/>
      <c r="E45" s="1352"/>
      <c r="F45" s="1352"/>
      <c r="G45" s="1352"/>
      <c r="H45" s="1352"/>
      <c r="I45" s="1352"/>
      <c r="J45" s="1352"/>
      <c r="K45" s="1352"/>
      <c r="L45" s="1352"/>
      <c r="M45" s="1352"/>
      <c r="N45" s="699"/>
      <c r="O45" s="701">
        <f>'0-Eingabewerte'!J108</f>
        <v>2.375</v>
      </c>
      <c r="P45"/>
      <c r="Q45"/>
      <c r="R45"/>
      <c r="S45"/>
      <c r="T45"/>
    </row>
    <row r="46" spans="1:20" ht="11.9" customHeight="1" x14ac:dyDescent="0.3">
      <c r="A46" s="1435"/>
      <c r="B46" s="712">
        <f>'0-Eingabewerte'!B109</f>
        <v>46</v>
      </c>
      <c r="C46" s="1437" t="str">
        <f>'0-Eingabewerte'!D109</f>
        <v>Mehrfachnutzung Flächen*</v>
      </c>
      <c r="D46" s="1438"/>
      <c r="E46" s="438">
        <f>'0-Eingabewerte'!F109</f>
        <v>50</v>
      </c>
      <c r="F46" s="1347" t="str">
        <f>'0-Eingabewerte'!G109</f>
        <v>[%-Anteil MF-G2/BGF]</v>
      </c>
      <c r="G46" s="1347"/>
      <c r="H46" s="710">
        <f>'0-Eingabewerte'!B112</f>
        <v>49</v>
      </c>
      <c r="I46" s="74" t="str">
        <f>'0-Eingabewerte'!D112</f>
        <v>Flächennutzungsgrad*</v>
      </c>
      <c r="J46" s="74"/>
      <c r="K46" s="438">
        <f>'0-Eingabewerte'!F112</f>
        <v>50</v>
      </c>
      <c r="L46" s="1412" t="str">
        <f>'0-Eingabewerte'!G112</f>
        <v>[%-Anteil MF-G/NRF]</v>
      </c>
      <c r="M46" s="1412"/>
      <c r="N46" s="1412"/>
      <c r="O46" s="1412"/>
    </row>
    <row r="47" spans="1:20" ht="11.9" customHeight="1" x14ac:dyDescent="0.3">
      <c r="A47" s="1435"/>
      <c r="B47" s="712">
        <f>'0-Eingabewerte'!B110</f>
        <v>47</v>
      </c>
      <c r="C47" s="74" t="str">
        <f>'0-Eingabewerte'!D110</f>
        <v>Umnutzungsfähigkeit*</v>
      </c>
      <c r="D47" s="74"/>
      <c r="E47" s="438">
        <f>'0-Eingabewerte'!F110</f>
        <v>50</v>
      </c>
      <c r="F47" s="1381" t="str">
        <f>'0-Eingabewerte'!G110</f>
        <v>[%-Anteil der NRF]</v>
      </c>
      <c r="G47" s="1381"/>
      <c r="H47" s="709">
        <f>'0-Eingabewerte'!B115</f>
        <v>52</v>
      </c>
      <c r="I47" s="74" t="str">
        <f>'0-Eingabewerte'!D115</f>
        <v>Flächenbedarf je Nutzeinheit*</v>
      </c>
      <c r="J47" s="74"/>
      <c r="K47" s="566">
        <f>'0-Eingabewerte'!F115</f>
        <v>25</v>
      </c>
      <c r="L47" s="1445" t="str">
        <f>'0-Eingabewerte'!G115</f>
        <v>[m²/NE]</v>
      </c>
      <c r="M47" s="1445"/>
      <c r="N47" s="1445"/>
      <c r="O47" s="1445"/>
    </row>
    <row r="48" spans="1:20" ht="11.9" customHeight="1" x14ac:dyDescent="0.3">
      <c r="A48" s="1436"/>
      <c r="B48" s="710">
        <f>'0-Eingabewerte'!B111</f>
        <v>48</v>
      </c>
      <c r="C48" s="74" t="str">
        <f>'0-Eingabewerte'!D111</f>
        <v xml:space="preserve">Flächenteilung umsetzbar* </v>
      </c>
      <c r="D48" s="74"/>
      <c r="E48" s="1431" t="str">
        <f>'0-Eingabewerte'!F111</f>
        <v>Teilweise, Konzept vorhanden</v>
      </c>
      <c r="F48" s="1431"/>
      <c r="G48" s="1432"/>
      <c r="H48" s="709">
        <f>'0-Eingabewerte'!B116</f>
        <v>53</v>
      </c>
      <c r="I48" s="74" t="str">
        <f>'0-Eingabewerte'!D116</f>
        <v>Erweiterbarkeit der Gebäudestruktur*</v>
      </c>
      <c r="J48" s="74"/>
      <c r="K48" s="1433" t="str">
        <f>'0-Eingabewerte'!F116</f>
        <v>Teilweise, Konzept vorhanden</v>
      </c>
      <c r="L48" s="1433"/>
      <c r="M48" s="1433"/>
      <c r="N48" s="1433"/>
      <c r="O48" s="1433"/>
    </row>
    <row r="49" spans="1:23" ht="18.25" customHeight="1" x14ac:dyDescent="0.3">
      <c r="A49" s="1467" t="s">
        <v>777</v>
      </c>
      <c r="B49" s="700"/>
      <c r="C49" s="1352" t="str">
        <f>'0-Eingabewerte'!D119</f>
        <v xml:space="preserve">Demontagefähigkeit, Materialverwertungspotenzial und Zirkularitätsbewertung </v>
      </c>
      <c r="D49" s="1352"/>
      <c r="E49" s="1352"/>
      <c r="F49" s="1352"/>
      <c r="G49" s="1352"/>
      <c r="H49" s="1352"/>
      <c r="I49" s="1352"/>
      <c r="J49" s="1352"/>
      <c r="K49" s="1352"/>
      <c r="L49" s="1352"/>
      <c r="M49" s="1352"/>
      <c r="N49" s="699"/>
      <c r="O49" s="701">
        <f>'0-Eingabewerte'!J119</f>
        <v>1.375</v>
      </c>
    </row>
    <row r="50" spans="1:23" s="25" customFormat="1" ht="10.65" customHeight="1" x14ac:dyDescent="0.3">
      <c r="A50" s="1468"/>
      <c r="B50" s="709">
        <f>'0-Eingabewerte'!B121</f>
        <v>56</v>
      </c>
      <c r="C50" s="1469" t="str">
        <f>'0-Eingabewerte'!D121</f>
        <v xml:space="preserve">Demontagefähigkeit
</v>
      </c>
      <c r="D50" s="1469"/>
      <c r="E50" s="1469"/>
      <c r="F50" s="1469"/>
      <c r="G50" s="1469"/>
      <c r="H50" s="709">
        <f>'0-Eingabewerte'!B141</f>
        <v>63</v>
      </c>
      <c r="I50" s="1470" t="str">
        <f>'0-Eingabewerte'!D141</f>
        <v>Kreislauffähigkeit - Nachnutzungswege</v>
      </c>
      <c r="J50" s="1470"/>
      <c r="K50" s="1470"/>
      <c r="L50" s="1470"/>
      <c r="M50" s="1470"/>
      <c r="N50" s="1470"/>
      <c r="O50" s="1471"/>
      <c r="P50"/>
      <c r="Q50"/>
      <c r="R50"/>
      <c r="S50"/>
      <c r="T50"/>
    </row>
    <row r="51" spans="1:23" ht="11.4" customHeight="1" x14ac:dyDescent="0.3">
      <c r="A51" s="1468"/>
      <c r="B51" s="729"/>
      <c r="C51" s="1474" t="s">
        <v>818</v>
      </c>
      <c r="D51" s="1474"/>
      <c r="E51" s="1382" t="str">
        <f>'0-Eingabewerte'!F121</f>
        <v>Einschätzung: überwiegend gut</v>
      </c>
      <c r="F51" s="1382"/>
      <c r="G51" s="1382"/>
      <c r="H51" s="729"/>
      <c r="I51" s="592"/>
      <c r="J51" s="592"/>
      <c r="K51" s="572" t="s">
        <v>65</v>
      </c>
      <c r="L51" s="592"/>
      <c r="M51" s="592"/>
      <c r="N51" s="592"/>
      <c r="O51" s="592"/>
    </row>
    <row r="52" spans="1:23" ht="7.75" customHeight="1" x14ac:dyDescent="0.3">
      <c r="A52" s="1468"/>
      <c r="B52" s="1482">
        <f>'0-Eingabewerte'!B124</f>
        <v>58</v>
      </c>
      <c r="C52" s="1411" t="s">
        <v>1010</v>
      </c>
      <c r="D52" s="1412"/>
      <c r="E52" s="1485" t="str">
        <f>'0-Eingabewerte'!F124</f>
        <v>(Verfahren, ggfs. Beschreibung)</v>
      </c>
      <c r="F52" s="1485"/>
      <c r="G52" s="1486"/>
      <c r="H52" s="729"/>
      <c r="I52" s="713" t="str">
        <f>'0-Quoten'!C77</f>
        <v>Wiederverwendung (Vorbereitung)</v>
      </c>
      <c r="J52" s="714"/>
      <c r="K52" s="829">
        <f>'0-Quoten'!E77</f>
        <v>5</v>
      </c>
      <c r="L52" s="406"/>
      <c r="M52" s="406"/>
      <c r="N52" s="406"/>
      <c r="O52" s="406"/>
    </row>
    <row r="53" spans="1:23" ht="7.65" customHeight="1" x14ac:dyDescent="0.3">
      <c r="A53" s="1468"/>
      <c r="B53" s="1483"/>
      <c r="C53" s="1484"/>
      <c r="D53" s="1445"/>
      <c r="E53" s="1485"/>
      <c r="F53" s="1485"/>
      <c r="G53" s="1486"/>
      <c r="H53" s="729"/>
      <c r="I53" s="331" t="str">
        <f>'0-Quoten'!C78</f>
        <v>Werkstoffl. Qualitative Wiederverwertung</v>
      </c>
      <c r="J53" s="365"/>
      <c r="K53" s="831">
        <f>'0-Quoten'!E78</f>
        <v>15</v>
      </c>
      <c r="L53" s="1396">
        <f>'0-Quoten'!E84</f>
        <v>46</v>
      </c>
      <c r="M53" s="252"/>
      <c r="N53" s="252"/>
      <c r="O53" s="252"/>
    </row>
    <row r="54" spans="1:23" ht="7.65" customHeight="1" x14ac:dyDescent="0.3">
      <c r="A54" s="1468"/>
      <c r="B54" s="1377">
        <f>'0-Eingabewerte'!B123</f>
        <v>57</v>
      </c>
      <c r="C54" s="1381" t="str">
        <f>'0-Eingabewerte'!D123</f>
        <v>Demontierbare Masse*</v>
      </c>
      <c r="D54" s="1381"/>
      <c r="E54" s="630">
        <f>'0-Eingabewerte'!F123</f>
        <v>50</v>
      </c>
      <c r="F54" s="74" t="str">
        <f>'0-Eingabewerte'!G123</f>
        <v>[Masse-%]</v>
      </c>
      <c r="G54" s="608"/>
      <c r="H54" s="729"/>
      <c r="I54" s="331" t="str">
        <f>'0-Quoten'!C79</f>
        <v>Stoffliche Weiterverwertung</v>
      </c>
      <c r="J54" s="365"/>
      <c r="K54" s="832">
        <f>'0-Quoten'!E79</f>
        <v>26</v>
      </c>
      <c r="L54" s="1396"/>
      <c r="M54" s="65"/>
      <c r="N54" s="65"/>
      <c r="O54" s="65"/>
    </row>
    <row r="55" spans="1:23" ht="7.65" customHeight="1" x14ac:dyDescent="0.3">
      <c r="A55" s="1468"/>
      <c r="B55" s="1379"/>
      <c r="C55" s="662"/>
      <c r="D55" s="321"/>
      <c r="E55" s="534"/>
      <c r="F55" s="366"/>
      <c r="G55" s="81"/>
      <c r="H55" s="729"/>
      <c r="I55" s="331" t="str">
        <f>'0-Quoten'!C80</f>
        <v>Thermische Verwertung</v>
      </c>
      <c r="J55" s="365"/>
      <c r="K55" s="833">
        <f>'0-Quoten'!E80</f>
        <v>10</v>
      </c>
      <c r="L55" s="543"/>
      <c r="M55" s="65"/>
      <c r="N55" s="65"/>
      <c r="O55" s="65"/>
    </row>
    <row r="56" spans="1:23" ht="7.65" customHeight="1" x14ac:dyDescent="0.3">
      <c r="A56" s="1468"/>
      <c r="B56" s="1482">
        <f>'0-Eingabewerte'!B134</f>
        <v>60</v>
      </c>
      <c r="C56" s="1399" t="str">
        <f>'0-Eingabewerte'!D134</f>
        <v xml:space="preserve">Werkstoffliche Trennbarkeit
</v>
      </c>
      <c r="D56" s="1400"/>
      <c r="E56" s="1400"/>
      <c r="F56" s="1400"/>
      <c r="G56" s="1401"/>
      <c r="H56" s="729"/>
      <c r="I56" s="331" t="str">
        <f>'0-Quoten'!C81</f>
        <v>Verfüllung</v>
      </c>
      <c r="J56" s="365"/>
      <c r="K56" s="830">
        <f>'0-Quoten'!E81</f>
        <v>14</v>
      </c>
      <c r="L56" s="600">
        <f>SUM(K55:K58)</f>
        <v>62</v>
      </c>
      <c r="M56" s="65"/>
      <c r="N56" s="65"/>
      <c r="O56" s="65"/>
    </row>
    <row r="57" spans="1:23" ht="7.65" customHeight="1" x14ac:dyDescent="0.3">
      <c r="A57" s="1468"/>
      <c r="B57" s="1487"/>
      <c r="C57" s="1399"/>
      <c r="D57" s="1400"/>
      <c r="E57" s="1400"/>
      <c r="F57" s="1400"/>
      <c r="G57" s="1401"/>
      <c r="H57" s="729"/>
      <c r="I57" s="331" t="str">
        <f>'0-Quoten'!C82</f>
        <v>Deponierung</v>
      </c>
      <c r="J57" s="365"/>
      <c r="K57" s="535">
        <f>'0-Quoten'!E82</f>
        <v>16</v>
      </c>
      <c r="L57" s="600"/>
      <c r="M57" s="65"/>
      <c r="N57" s="65"/>
      <c r="O57" s="65"/>
    </row>
    <row r="58" spans="1:23" ht="7.65" customHeight="1" x14ac:dyDescent="0.3">
      <c r="A58" s="1468"/>
      <c r="B58" s="729"/>
      <c r="C58" s="1489" t="s">
        <v>818</v>
      </c>
      <c r="D58" s="1474"/>
      <c r="E58" s="1382" t="str">
        <f>'0-Eingabewerte'!F134</f>
        <v>ermittelbar: überwiegend gut</v>
      </c>
      <c r="F58" s="1382"/>
      <c r="G58" s="1418"/>
      <c r="H58" s="729"/>
      <c r="I58" s="331" t="str">
        <f>'0-Quoten'!C83</f>
        <v>Entsorgung als gefährlicher Abfall</v>
      </c>
      <c r="J58" s="365"/>
      <c r="K58" s="529">
        <f>'0-Quoten'!E83</f>
        <v>22</v>
      </c>
      <c r="L58" s="600"/>
      <c r="M58" s="65"/>
      <c r="N58" s="65"/>
      <c r="O58" s="65"/>
    </row>
    <row r="59" spans="1:23" ht="7.65" customHeight="1" x14ac:dyDescent="0.3">
      <c r="A59" s="1468"/>
      <c r="B59" s="729"/>
      <c r="C59" s="1429"/>
      <c r="D59" s="1430"/>
      <c r="E59" s="1382"/>
      <c r="F59" s="1382"/>
      <c r="G59" s="1418"/>
      <c r="H59" s="729"/>
      <c r="I59" s="365"/>
      <c r="J59" s="365"/>
      <c r="K59" s="715"/>
      <c r="L59" s="600"/>
      <c r="M59" s="65"/>
      <c r="N59" s="65"/>
      <c r="O59" s="65"/>
    </row>
    <row r="60" spans="1:23" ht="7.65" customHeight="1" x14ac:dyDescent="0.3">
      <c r="A60" s="1468"/>
      <c r="B60" s="1377">
        <f>'0-Eingabewerte'!B140</f>
        <v>62</v>
      </c>
      <c r="C60" s="1490" t="s">
        <v>1010</v>
      </c>
      <c r="D60" s="1491"/>
      <c r="E60" s="1485" t="str">
        <f>'0-Eingabewerte'!F140</f>
        <v>(Verfahren, ggfs. Beschreibung)</v>
      </c>
      <c r="F60" s="1485"/>
      <c r="G60" s="1486"/>
      <c r="H60" s="729"/>
      <c r="I60" s="365"/>
      <c r="J60" s="365"/>
      <c r="K60" s="715"/>
      <c r="L60" s="600"/>
      <c r="M60" s="65"/>
      <c r="N60" s="65"/>
      <c r="O60" s="65"/>
    </row>
    <row r="61" spans="1:23" ht="12.5" customHeight="1" x14ac:dyDescent="0.3">
      <c r="A61" s="1468"/>
      <c r="B61" s="1379"/>
      <c r="C61" s="1492"/>
      <c r="D61" s="1493"/>
      <c r="E61" s="1502"/>
      <c r="F61" s="1502"/>
      <c r="G61" s="1503"/>
      <c r="H61" s="1165">
        <f>'0-Eingabewerte'!B149</f>
        <v>67</v>
      </c>
      <c r="I61" s="1494" t="str">
        <f>'0-Eingabewerte'!D149</f>
        <v>Monetärer Restwert der Materialität*</v>
      </c>
      <c r="J61" s="1495"/>
      <c r="K61" s="1496">
        <f>'0-Eingabewerte'!F149</f>
        <v>2500000</v>
      </c>
      <c r="L61" s="1496"/>
      <c r="M61" s="75" t="str">
        <f>'0-Eingabewerte'!G149</f>
        <v>[€]</v>
      </c>
      <c r="N61" s="65"/>
      <c r="O61" s="65"/>
    </row>
    <row r="62" spans="1:23" ht="10.65" customHeight="1" x14ac:dyDescent="0.3">
      <c r="A62" s="1468"/>
      <c r="B62" s="709">
        <f>'0-Eingabewerte'!B139</f>
        <v>61</v>
      </c>
      <c r="C62" s="1381" t="str">
        <f>'0-Eingabewerte'!D139</f>
        <v>Trennbare Masse*:</v>
      </c>
      <c r="D62" s="1381"/>
      <c r="E62" s="630">
        <f>'0-Eingabewerte'!F139</f>
        <v>50</v>
      </c>
      <c r="F62" s="74" t="str">
        <f>'0-Eingabewerte'!G139</f>
        <v>[Masse-%]</v>
      </c>
      <c r="G62" s="608"/>
      <c r="H62" s="1165"/>
      <c r="I62" s="1497" t="str">
        <f>'0-Eingabewerte'!D150</f>
        <v>(Bezugsdatum Materialwert*)</v>
      </c>
      <c r="J62" s="1498"/>
      <c r="K62" s="1499" t="str">
        <f>'0-Eingabewerte'!F150</f>
        <v>(01.01.2023)</v>
      </c>
      <c r="L62" s="1499"/>
      <c r="M62" s="1163" t="str">
        <f>'0-Eingabewerte'!G150</f>
        <v>[TT.MM.JJJJ]</v>
      </c>
      <c r="N62" s="1164"/>
      <c r="O62" s="65"/>
      <c r="P62" s="596"/>
      <c r="Q62" s="596"/>
      <c r="R62" s="596"/>
      <c r="S62" s="596"/>
      <c r="T62" s="596"/>
      <c r="V62" s="441"/>
      <c r="W62" s="428"/>
    </row>
    <row r="63" spans="1:23" ht="5.9" customHeight="1" x14ac:dyDescent="0.3">
      <c r="A63" s="1468"/>
      <c r="B63" s="730"/>
      <c r="C63" s="1380"/>
      <c r="D63" s="1381"/>
      <c r="E63" s="630"/>
      <c r="F63" s="632"/>
      <c r="G63" s="608"/>
      <c r="H63" s="729"/>
      <c r="I63" s="593"/>
      <c r="J63" s="593"/>
      <c r="K63" s="1447"/>
      <c r="L63" s="1447"/>
      <c r="M63" s="1488"/>
      <c r="N63" s="594"/>
      <c r="O63" s="464"/>
    </row>
    <row r="64" spans="1:23" ht="10.65" customHeight="1" x14ac:dyDescent="0.3">
      <c r="A64" s="1468"/>
      <c r="B64" s="709">
        <f>'0-Eingabewerte'!B120</f>
        <v>55</v>
      </c>
      <c r="C64" s="1451" t="s">
        <v>779</v>
      </c>
      <c r="D64" s="1451"/>
      <c r="E64" s="1451"/>
      <c r="F64" s="1451"/>
      <c r="G64" s="1451"/>
      <c r="H64" s="709">
        <f>'0-Eingabewerte'!B151</f>
        <v>68</v>
      </c>
      <c r="I64" s="1452" t="str">
        <f>'0-Eingabewerte'!D151</f>
        <v>Aggregierte Bewertung und Zirkularitäts-Index*</v>
      </c>
      <c r="J64" s="1452"/>
      <c r="K64" s="1452"/>
      <c r="L64" s="1452"/>
      <c r="M64" s="1452"/>
      <c r="N64" s="1452"/>
      <c r="O64" s="1452"/>
    </row>
    <row r="65" spans="1:17" ht="10.25" customHeight="1" x14ac:dyDescent="0.3">
      <c r="A65" s="1468"/>
      <c r="B65" s="716"/>
      <c r="C65" s="1504" t="str">
        <f>'0-Eingabewerte'!D120</f>
        <v>Umbau-, Demontage-, Trennbarkeitskonzept</v>
      </c>
      <c r="D65" s="1505"/>
      <c r="E65" s="1358" t="str">
        <f>'0-Eingabewerte'!F120</f>
        <v>Konzept (Konstruktion, Innenausbau, Hülle) liegt vor, verifiziert</v>
      </c>
      <c r="F65" s="1358"/>
      <c r="G65" s="1506"/>
      <c r="H65" s="1031">
        <f>'0-Eingabewerte'!B153</f>
        <v>69</v>
      </c>
      <c r="I65" s="1380" t="s">
        <v>822</v>
      </c>
      <c r="J65" s="1456" t="str">
        <f>'0-Eingabewerte'!G151</f>
        <v>Methode</v>
      </c>
      <c r="K65" s="627"/>
      <c r="L65" s="627"/>
      <c r="M65" s="718" t="s">
        <v>935</v>
      </c>
      <c r="N65" s="719" t="str">
        <f>'0-Eingabewerte'!G153</f>
        <v>Methode 2</v>
      </c>
      <c r="O65" s="746" t="str">
        <f>'0-Eingabewerte'!F153</f>
        <v>[WERT]</v>
      </c>
    </row>
    <row r="66" spans="1:17" ht="11.4" customHeight="1" x14ac:dyDescent="0.3">
      <c r="A66" s="1468"/>
      <c r="B66" s="730"/>
      <c r="C66" s="1386"/>
      <c r="D66" s="1387"/>
      <c r="E66" s="1507"/>
      <c r="F66" s="1507"/>
      <c r="G66" s="1508"/>
      <c r="H66" s="1031">
        <f>'0-Eingabewerte'!B154</f>
        <v>70</v>
      </c>
      <c r="I66" s="1453"/>
      <c r="J66" s="1457"/>
      <c r="K66" s="1458" t="str">
        <f>'0-Eingabewerte'!F151</f>
        <v>[WERT]</v>
      </c>
      <c r="L66" s="1458"/>
      <c r="M66" s="718" t="s">
        <v>934</v>
      </c>
      <c r="N66" s="745" t="str">
        <f>'0-Eingabewerte'!G154</f>
        <v>Methode 3</v>
      </c>
      <c r="O66" s="746" t="str">
        <f>'0-Eingabewerte'!F154</f>
        <v>[WERT]</v>
      </c>
    </row>
    <row r="67" spans="1:17" s="25" customFormat="1" ht="18.25" customHeight="1" x14ac:dyDescent="0.3">
      <c r="A67" s="1468"/>
      <c r="B67" s="700"/>
      <c r="C67" s="1352" t="str">
        <f>'0-Eingabewerte'!D156</f>
        <v xml:space="preserve">Dokumentation </v>
      </c>
      <c r="D67" s="1352"/>
      <c r="E67" s="1352"/>
      <c r="F67" s="1352"/>
      <c r="G67" s="1352"/>
      <c r="H67" s="1352"/>
      <c r="I67" s="1352"/>
      <c r="J67" s="1352"/>
      <c r="K67" s="1352"/>
      <c r="L67" s="1352"/>
      <c r="M67" s="1352"/>
      <c r="N67" s="699"/>
      <c r="O67" s="701"/>
      <c r="Q67"/>
    </row>
    <row r="68" spans="1:17" ht="11.25" customHeight="1" x14ac:dyDescent="0.3">
      <c r="A68" s="1468"/>
      <c r="B68" s="711">
        <f>'0-Eingabewerte'!B157</f>
        <v>71</v>
      </c>
      <c r="C68" s="1346" t="str">
        <f>'0-Eingabewerte'!D157</f>
        <v>Digitale Dokumentation und Schnittstellen:</v>
      </c>
      <c r="D68" s="1347"/>
      <c r="E68" s="1347"/>
      <c r="F68" s="1347"/>
      <c r="G68" s="1347"/>
      <c r="H68" s="1353" t="str">
        <f>'0-Eingabewerte'!F157</f>
        <v>vollständig / nicht vollständig, offene Schnittstelle (ifc/cvs) etc.</v>
      </c>
      <c r="I68" s="1353"/>
      <c r="J68" s="1353"/>
      <c r="K68" s="1353"/>
      <c r="L68" s="1353"/>
      <c r="M68" s="1353"/>
      <c r="N68" s="1500"/>
      <c r="O68" s="1500"/>
    </row>
    <row r="69" spans="1:17" ht="11.25" customHeight="1" x14ac:dyDescent="0.3">
      <c r="A69" s="1468"/>
      <c r="B69" s="711">
        <f>'0-Eingabewerte'!B158</f>
        <v>72</v>
      </c>
      <c r="C69" s="1380" t="str">
        <f>'0-Eingabewerte'!D158</f>
        <v>Datenbank und/oder Datengrundlage*:</v>
      </c>
      <c r="D69" s="1381"/>
      <c r="E69" s="1381"/>
      <c r="F69" s="1381"/>
      <c r="G69" s="1381"/>
      <c r="H69" s="1348" t="str">
        <f>'0-Eingabewerte'!G158</f>
        <v>Angabe Tool, Material-/Bauteildatenbank, Hersteller, Software</v>
      </c>
      <c r="I69" s="1348"/>
      <c r="J69" s="1348"/>
      <c r="K69" s="1348"/>
      <c r="L69" s="1348"/>
      <c r="M69" s="1348"/>
      <c r="N69" s="1501"/>
      <c r="O69" s="1501"/>
    </row>
    <row r="70" spans="1:17" ht="11.25" customHeight="1" x14ac:dyDescent="0.3">
      <c r="A70" s="1468"/>
      <c r="B70" s="711">
        <f>'0-Eingabewerte'!B159</f>
        <v>73</v>
      </c>
      <c r="C70" s="1380" t="str">
        <f>'0-Eingabewerte'!D159</f>
        <v>Techn. Informationen aller nutzungsrelevanten Bauteile*:</v>
      </c>
      <c r="D70" s="1381"/>
      <c r="E70" s="1381"/>
      <c r="F70" s="1381"/>
      <c r="G70" s="1381"/>
      <c r="H70" s="1358" t="str">
        <f>'0-Eingabewerte'!G159</f>
        <v>liegt digital vor: ja/nein; in Form von iSVP, Techn. Datenblatt, Pläne…</v>
      </c>
      <c r="I70" s="1358"/>
      <c r="J70" s="1358"/>
      <c r="K70" s="1358"/>
      <c r="L70" s="1358"/>
      <c r="M70" s="1358"/>
      <c r="N70" s="1501"/>
      <c r="O70" s="1501"/>
    </row>
    <row r="71" spans="1:17" ht="11.25" customHeight="1" x14ac:dyDescent="0.3">
      <c r="A71" s="1468"/>
      <c r="B71" s="711">
        <f>'0-Eingabewerte'!B163</f>
        <v>75</v>
      </c>
      <c r="C71" s="1380" t="str">
        <f>'0-Eingabewerte'!D163</f>
        <v>Regelm. Aktualisierung nach Umbau/Änderung/Austausch:</v>
      </c>
      <c r="D71" s="1381"/>
      <c r="E71" s="1381"/>
      <c r="F71" s="1381"/>
      <c r="G71" s="1381"/>
      <c r="H71" s="1348" t="str">
        <f>'0-Eingabewerte'!F163</f>
        <v>Ja / Nein</v>
      </c>
      <c r="I71" s="1348"/>
      <c r="J71" s="1348" t="str">
        <f>'0-Eingabewerte'!G163</f>
        <v>(Aktualisierungszyklus)</v>
      </c>
      <c r="K71" s="1348"/>
      <c r="L71" s="1348"/>
      <c r="M71" s="1348"/>
      <c r="N71" s="1501"/>
      <c r="O71" s="1501"/>
    </row>
    <row r="72" spans="1:17" ht="11.25" customHeight="1" x14ac:dyDescent="0.3">
      <c r="A72" s="1468"/>
      <c r="B72" s="711">
        <f>'0-Eingabewerte'!B164</f>
        <v>76</v>
      </c>
      <c r="C72" s="1381" t="str">
        <f>'0-Eingabewerte'!D164</f>
        <v>Geplante nächste Aktualisierung:</v>
      </c>
      <c r="D72" s="1381"/>
      <c r="E72" s="1381"/>
      <c r="F72" s="1381"/>
      <c r="G72" s="1381"/>
      <c r="H72" s="1433" t="str">
        <f>'0-Eingabewerte'!F164</f>
        <v>TT.MM.JJJ</v>
      </c>
      <c r="I72" s="1433"/>
      <c r="J72" s="1433" t="s">
        <v>943</v>
      </c>
      <c r="K72" s="1433"/>
      <c r="L72" s="1433"/>
      <c r="M72" s="1433"/>
      <c r="N72" s="1501"/>
      <c r="O72" s="1501"/>
    </row>
    <row r="73" spans="1:17" ht="15" customHeight="1" x14ac:dyDescent="0.3">
      <c r="A73" s="1065"/>
      <c r="B73" s="1066"/>
      <c r="C73" s="1465" t="s">
        <v>546</v>
      </c>
      <c r="D73" s="1465"/>
      <c r="E73" s="1465" t="s">
        <v>550</v>
      </c>
      <c r="F73" s="1465"/>
      <c r="G73" s="1067" t="s">
        <v>547</v>
      </c>
      <c r="H73" s="1066"/>
      <c r="I73" s="1067" t="s">
        <v>548</v>
      </c>
      <c r="J73" s="1466" t="s">
        <v>549</v>
      </c>
      <c r="K73" s="1466"/>
      <c r="L73" s="1466"/>
      <c r="M73" s="1068"/>
      <c r="N73" s="1461" t="s">
        <v>452</v>
      </c>
      <c r="O73" s="1462"/>
      <c r="P73" s="1463"/>
      <c r="Q73" s="1463"/>
    </row>
    <row r="74" spans="1:17" ht="5.9" customHeight="1" x14ac:dyDescent="0.3">
      <c r="A74" s="1179"/>
      <c r="B74" s="1180"/>
      <c r="C74" s="252"/>
      <c r="D74" s="252"/>
      <c r="E74" s="252"/>
      <c r="F74" s="252"/>
      <c r="G74" s="252"/>
      <c r="H74" s="1177"/>
      <c r="I74" s="1177"/>
      <c r="J74" s="1177"/>
      <c r="K74" s="1177"/>
      <c r="L74" s="1177"/>
      <c r="M74" s="1177"/>
      <c r="N74" s="1181"/>
      <c r="O74" s="1181"/>
    </row>
    <row r="75" spans="1:17" ht="15" customHeight="1" x14ac:dyDescent="0.3">
      <c r="A75" s="1478" t="s">
        <v>1158</v>
      </c>
      <c r="B75" s="1479"/>
      <c r="C75" s="1479"/>
      <c r="D75" s="1479"/>
      <c r="E75" s="1479"/>
      <c r="F75" s="1479"/>
      <c r="G75" s="1479"/>
      <c r="H75" s="1479"/>
      <c r="I75" s="1479"/>
      <c r="J75" s="1479"/>
      <c r="K75" s="1479"/>
      <c r="L75" s="1479"/>
      <c r="M75" s="1479"/>
      <c r="N75" s="1479"/>
      <c r="O75" s="1480"/>
      <c r="P75" s="1463"/>
      <c r="Q75" s="1463"/>
    </row>
    <row r="76" spans="1:17" ht="32.4" customHeight="1" x14ac:dyDescent="0.3">
      <c r="A76" s="1464"/>
      <c r="B76" s="1464"/>
      <c r="C76" s="1464"/>
      <c r="D76" s="1464"/>
      <c r="E76" s="1464"/>
      <c r="F76" s="1464"/>
      <c r="G76" s="1464"/>
      <c r="H76" s="1464"/>
      <c r="I76" s="1464"/>
      <c r="J76" s="1464"/>
      <c r="K76" s="1464"/>
      <c r="L76" s="1464"/>
      <c r="M76" s="1464"/>
      <c r="N76" s="1464"/>
      <c r="O76" s="1464"/>
    </row>
    <row r="77" spans="1:17" ht="14" customHeight="1" x14ac:dyDescent="0.3">
      <c r="A77" s="1464"/>
      <c r="B77" s="1464"/>
      <c r="C77" s="1464"/>
      <c r="D77" s="1464"/>
      <c r="E77" s="1464"/>
      <c r="F77" s="1464"/>
      <c r="G77" s="1464"/>
      <c r="H77" s="1464"/>
      <c r="I77" s="1464"/>
      <c r="J77" s="1464"/>
      <c r="K77" s="1464"/>
      <c r="L77" s="1464"/>
      <c r="M77" s="1464"/>
      <c r="N77" s="1464"/>
      <c r="O77" s="1464"/>
    </row>
    <row r="78" spans="1:17" ht="14.25" customHeight="1" x14ac:dyDescent="0.3">
      <c r="A78" s="1464"/>
      <c r="B78" s="1464"/>
      <c r="C78" s="1464"/>
      <c r="D78" s="1464"/>
      <c r="E78" s="1464"/>
      <c r="F78" s="1464"/>
      <c r="G78" s="1464"/>
      <c r="H78" s="1464"/>
      <c r="I78" s="1464"/>
      <c r="J78" s="1464"/>
      <c r="K78" s="1464"/>
      <c r="L78" s="1464"/>
      <c r="M78" s="1464"/>
      <c r="N78" s="1464"/>
      <c r="O78" s="1464"/>
    </row>
    <row r="79" spans="1:17" ht="21" customHeight="1" x14ac:dyDescent="0.3">
      <c r="A79" s="1464"/>
      <c r="B79" s="1464"/>
      <c r="C79" s="1464"/>
      <c r="D79" s="1464"/>
      <c r="E79" s="1464"/>
      <c r="F79" s="1464"/>
      <c r="G79" s="1464"/>
      <c r="H79" s="1464"/>
      <c r="I79" s="1464"/>
      <c r="J79" s="1464"/>
      <c r="K79" s="1464"/>
      <c r="L79" s="1464"/>
      <c r="M79" s="1464"/>
      <c r="N79" s="1464"/>
      <c r="O79" s="1464"/>
    </row>
    <row r="80" spans="1:17" ht="15.75" customHeight="1" x14ac:dyDescent="0.3">
      <c r="A80" s="1464"/>
      <c r="B80" s="1464"/>
      <c r="C80" s="1464"/>
      <c r="D80" s="1464"/>
      <c r="E80" s="1464"/>
      <c r="F80" s="1464"/>
      <c r="G80" s="1464"/>
      <c r="H80" s="1464"/>
      <c r="I80" s="1464"/>
      <c r="J80" s="1464"/>
      <c r="K80" s="1464"/>
      <c r="L80" s="1464"/>
      <c r="M80" s="1464"/>
      <c r="N80" s="1464"/>
      <c r="O80" s="1464"/>
    </row>
    <row r="81" spans="1:15" ht="11.25" customHeight="1" x14ac:dyDescent="0.3">
      <c r="A81" s="1464"/>
      <c r="B81" s="1464"/>
      <c r="C81" s="1464"/>
      <c r="D81" s="1464"/>
      <c r="E81" s="1464"/>
      <c r="F81" s="1464"/>
      <c r="G81" s="1464"/>
      <c r="H81" s="1464"/>
      <c r="I81" s="1464"/>
      <c r="J81" s="1464"/>
      <c r="K81" s="1464"/>
      <c r="L81" s="1464"/>
      <c r="M81" s="1464"/>
      <c r="N81" s="1464"/>
      <c r="O81" s="1464"/>
    </row>
    <row r="82" spans="1:15" ht="13.5" customHeight="1" x14ac:dyDescent="0.3">
      <c r="A82" s="1464"/>
      <c r="B82" s="1464"/>
      <c r="C82" s="1464"/>
      <c r="D82" s="1464"/>
      <c r="E82" s="1464"/>
      <c r="F82" s="1464"/>
      <c r="G82" s="1464"/>
      <c r="H82" s="1464"/>
      <c r="I82" s="1464"/>
      <c r="J82" s="1464"/>
      <c r="K82" s="1464"/>
      <c r="L82" s="1464"/>
      <c r="M82" s="1464"/>
      <c r="N82" s="1464"/>
      <c r="O82" s="1464"/>
    </row>
    <row r="83" spans="1:15" ht="11.25" customHeight="1" x14ac:dyDescent="0.3">
      <c r="A83" s="1464"/>
      <c r="B83" s="1464"/>
      <c r="C83" s="1464"/>
      <c r="D83" s="1464"/>
      <c r="E83" s="1464"/>
      <c r="F83" s="1464"/>
      <c r="G83" s="1464"/>
      <c r="H83" s="1464"/>
      <c r="I83" s="1464"/>
      <c r="J83" s="1464"/>
      <c r="K83" s="1464"/>
      <c r="L83" s="1464"/>
      <c r="M83" s="1464"/>
      <c r="N83" s="1464"/>
      <c r="O83" s="1464"/>
    </row>
    <row r="84" spans="1:15" ht="12" customHeight="1" x14ac:dyDescent="0.3">
      <c r="A84" s="1464"/>
      <c r="B84" s="1464"/>
      <c r="C84" s="1464"/>
      <c r="D84" s="1464"/>
      <c r="E84" s="1464"/>
      <c r="F84" s="1464"/>
      <c r="G84" s="1464"/>
      <c r="H84" s="1464"/>
      <c r="I84" s="1464"/>
      <c r="J84" s="1464"/>
      <c r="K84" s="1464"/>
      <c r="L84" s="1464"/>
      <c r="M84" s="1464"/>
      <c r="N84" s="1464"/>
      <c r="O84" s="1464"/>
    </row>
    <row r="85" spans="1:15" s="57" customFormat="1" ht="10.5" customHeight="1" x14ac:dyDescent="0.3">
      <c r="A85" s="1464"/>
      <c r="B85" s="1464"/>
      <c r="C85" s="1464"/>
      <c r="D85" s="1464"/>
      <c r="E85" s="1464"/>
      <c r="F85" s="1464"/>
      <c r="G85" s="1464"/>
      <c r="H85" s="1464"/>
      <c r="I85" s="1464"/>
      <c r="J85" s="1464"/>
      <c r="K85" s="1464"/>
      <c r="L85" s="1464"/>
      <c r="M85" s="1464"/>
      <c r="N85" s="1464"/>
      <c r="O85" s="1464"/>
    </row>
    <row r="86" spans="1:15" s="57" customFormat="1" ht="9.75" customHeight="1" x14ac:dyDescent="0.3">
      <c r="A86" s="1464"/>
      <c r="B86" s="1464"/>
      <c r="C86" s="1464"/>
      <c r="D86" s="1464"/>
      <c r="E86" s="1464"/>
      <c r="F86" s="1464"/>
      <c r="G86" s="1464"/>
      <c r="H86" s="1464"/>
      <c r="I86" s="1464"/>
      <c r="J86" s="1464"/>
      <c r="K86" s="1464"/>
      <c r="L86" s="1464"/>
      <c r="M86" s="1464"/>
      <c r="N86" s="1464"/>
      <c r="O86" s="1464"/>
    </row>
    <row r="87" spans="1:15" s="57" customFormat="1" ht="19.5" customHeight="1" x14ac:dyDescent="0.3">
      <c r="A87" s="1464"/>
      <c r="B87" s="1464"/>
      <c r="C87" s="1464"/>
      <c r="D87" s="1464"/>
      <c r="E87" s="1464"/>
      <c r="F87" s="1464"/>
      <c r="G87" s="1464"/>
      <c r="H87" s="1464"/>
      <c r="I87" s="1464"/>
      <c r="J87" s="1464"/>
      <c r="K87" s="1464"/>
      <c r="L87" s="1464"/>
      <c r="M87" s="1464"/>
      <c r="N87" s="1464"/>
      <c r="O87" s="1464"/>
    </row>
    <row r="88" spans="1:15" s="57" customFormat="1" ht="15" customHeight="1" x14ac:dyDescent="0.3">
      <c r="A88" s="1464"/>
      <c r="B88" s="1464"/>
      <c r="C88" s="1464"/>
      <c r="D88" s="1464"/>
      <c r="E88" s="1464"/>
      <c r="F88" s="1464"/>
      <c r="G88" s="1464"/>
      <c r="H88" s="1464"/>
      <c r="I88" s="1464"/>
      <c r="J88" s="1464"/>
      <c r="K88" s="1464"/>
      <c r="L88" s="1464"/>
      <c r="M88" s="1464"/>
      <c r="N88" s="1464"/>
      <c r="O88" s="1464"/>
    </row>
    <row r="89" spans="1:15" s="25" customFormat="1" ht="21" customHeight="1" x14ac:dyDescent="0.3">
      <c r="A89" s="1464"/>
      <c r="B89" s="1464"/>
      <c r="C89" s="1464"/>
      <c r="D89" s="1464"/>
      <c r="E89" s="1464"/>
      <c r="F89" s="1464"/>
      <c r="G89" s="1464"/>
      <c r="H89" s="1464"/>
      <c r="I89" s="1464"/>
      <c r="J89" s="1464"/>
      <c r="K89" s="1464"/>
      <c r="L89" s="1464"/>
      <c r="M89" s="1464"/>
      <c r="N89" s="1464"/>
      <c r="O89" s="1464"/>
    </row>
    <row r="90" spans="1:15" ht="12" customHeight="1" x14ac:dyDescent="0.3">
      <c r="A90" s="1464"/>
      <c r="B90" s="1464"/>
      <c r="C90" s="1464"/>
      <c r="D90" s="1464"/>
      <c r="E90" s="1464"/>
      <c r="F90" s="1464"/>
      <c r="G90" s="1464"/>
      <c r="H90" s="1464"/>
      <c r="I90" s="1464"/>
      <c r="J90" s="1464"/>
      <c r="K90" s="1464"/>
      <c r="L90" s="1464"/>
      <c r="M90" s="1464"/>
      <c r="N90" s="1464"/>
      <c r="O90" s="1464"/>
    </row>
    <row r="91" spans="1:15" ht="80.25" customHeight="1" x14ac:dyDescent="0.3">
      <c r="A91" s="1464"/>
      <c r="B91" s="1464"/>
      <c r="C91" s="1464"/>
      <c r="D91" s="1464"/>
      <c r="E91" s="1464"/>
      <c r="F91" s="1464"/>
      <c r="G91" s="1464"/>
      <c r="H91" s="1464"/>
      <c r="I91" s="1464"/>
      <c r="J91" s="1464"/>
      <c r="K91" s="1464"/>
      <c r="L91" s="1464"/>
      <c r="M91" s="1464"/>
      <c r="N91" s="1464"/>
      <c r="O91" s="1464"/>
    </row>
    <row r="92" spans="1:15" ht="21" customHeight="1" x14ac:dyDescent="0.3">
      <c r="A92" s="1464"/>
      <c r="B92" s="1464"/>
      <c r="C92" s="1464"/>
      <c r="D92" s="1464"/>
      <c r="E92" s="1464"/>
      <c r="F92" s="1464"/>
      <c r="G92" s="1464"/>
      <c r="H92" s="1464"/>
      <c r="I92" s="1464"/>
      <c r="J92" s="1464"/>
      <c r="K92" s="1464"/>
      <c r="L92" s="1464"/>
      <c r="M92" s="1464"/>
      <c r="N92" s="1464"/>
      <c r="O92" s="1464"/>
    </row>
    <row r="93" spans="1:15" ht="29.25" customHeight="1" x14ac:dyDescent="0.3">
      <c r="A93" s="1464"/>
      <c r="B93" s="1464"/>
      <c r="C93" s="1464"/>
      <c r="D93" s="1464"/>
      <c r="E93" s="1464"/>
      <c r="F93" s="1464"/>
      <c r="G93" s="1464"/>
      <c r="H93" s="1464"/>
      <c r="I93" s="1464"/>
      <c r="J93" s="1464"/>
      <c r="K93" s="1464"/>
      <c r="L93" s="1464"/>
      <c r="M93" s="1464"/>
      <c r="N93" s="1464"/>
      <c r="O93" s="1464"/>
    </row>
    <row r="94" spans="1:15" s="25" customFormat="1" ht="21" customHeight="1" x14ac:dyDescent="0.3">
      <c r="A94" s="1464"/>
      <c r="B94" s="1464"/>
      <c r="C94" s="1464"/>
      <c r="D94" s="1464"/>
      <c r="E94" s="1464"/>
      <c r="F94" s="1464"/>
      <c r="G94" s="1464"/>
      <c r="H94" s="1464"/>
      <c r="I94" s="1464"/>
      <c r="J94" s="1464"/>
      <c r="K94" s="1464"/>
      <c r="L94" s="1464"/>
      <c r="M94" s="1464"/>
      <c r="N94" s="1464"/>
      <c r="O94" s="1464"/>
    </row>
    <row r="95" spans="1:15" ht="55.5" customHeight="1" x14ac:dyDescent="0.3">
      <c r="A95" s="1464"/>
      <c r="B95" s="1464"/>
      <c r="C95" s="1464"/>
      <c r="D95" s="1464"/>
      <c r="E95" s="1464"/>
      <c r="F95" s="1464"/>
      <c r="G95" s="1464"/>
      <c r="H95" s="1464"/>
      <c r="I95" s="1464"/>
      <c r="J95" s="1464"/>
      <c r="K95" s="1464"/>
      <c r="L95" s="1464"/>
      <c r="M95" s="1464"/>
      <c r="N95" s="1464"/>
      <c r="O95" s="1464"/>
    </row>
    <row r="96" spans="1:15" ht="54" customHeight="1" x14ac:dyDescent="0.3">
      <c r="A96" s="1464"/>
      <c r="B96" s="1464"/>
      <c r="C96" s="1464"/>
      <c r="D96" s="1464"/>
      <c r="E96" s="1464"/>
      <c r="F96" s="1464"/>
      <c r="G96" s="1464"/>
      <c r="H96" s="1464"/>
      <c r="I96" s="1464"/>
      <c r="J96" s="1464"/>
      <c r="K96" s="1464"/>
      <c r="L96" s="1464"/>
      <c r="M96" s="1464"/>
      <c r="N96" s="1464"/>
      <c r="O96" s="1464"/>
    </row>
    <row r="97" spans="1:15" ht="14.25" customHeight="1" x14ac:dyDescent="0.3">
      <c r="A97" s="1464"/>
      <c r="B97" s="1464"/>
      <c r="C97" s="1464"/>
      <c r="D97" s="1464"/>
      <c r="E97" s="1464"/>
      <c r="F97" s="1464"/>
      <c r="G97" s="1464"/>
      <c r="H97" s="1464"/>
      <c r="I97" s="1464"/>
      <c r="J97" s="1464"/>
      <c r="K97" s="1464"/>
      <c r="L97" s="1464"/>
      <c r="M97" s="1464"/>
      <c r="N97" s="1464"/>
      <c r="O97" s="1464"/>
    </row>
    <row r="98" spans="1:15" s="25" customFormat="1" ht="19.5" customHeight="1" x14ac:dyDescent="0.3">
      <c r="A98" s="1464"/>
      <c r="B98" s="1464"/>
      <c r="C98" s="1464"/>
      <c r="D98" s="1464"/>
      <c r="E98" s="1464"/>
      <c r="F98" s="1464"/>
      <c r="G98" s="1464"/>
      <c r="H98" s="1464"/>
      <c r="I98" s="1464"/>
      <c r="J98" s="1464"/>
      <c r="K98" s="1464"/>
      <c r="L98" s="1464"/>
      <c r="M98" s="1464"/>
      <c r="N98" s="1464"/>
      <c r="O98" s="1464"/>
    </row>
    <row r="99" spans="1:15" ht="13.5" customHeight="1" x14ac:dyDescent="0.3">
      <c r="A99" s="1464"/>
      <c r="B99" s="1464"/>
      <c r="C99" s="1464"/>
      <c r="D99" s="1464"/>
      <c r="E99" s="1464"/>
      <c r="F99" s="1464"/>
      <c r="G99" s="1464"/>
      <c r="H99" s="1464"/>
      <c r="I99" s="1464"/>
      <c r="J99" s="1464"/>
      <c r="K99" s="1464"/>
      <c r="L99" s="1464"/>
      <c r="M99" s="1464"/>
      <c r="N99" s="1464"/>
      <c r="O99" s="1464"/>
    </row>
    <row r="100" spans="1:15" ht="12.75" customHeight="1" x14ac:dyDescent="0.3">
      <c r="A100" s="1464"/>
      <c r="B100" s="1464"/>
      <c r="C100" s="1464"/>
      <c r="D100" s="1464"/>
      <c r="E100" s="1464"/>
      <c r="F100" s="1464"/>
      <c r="G100" s="1464"/>
      <c r="H100" s="1464"/>
      <c r="I100" s="1464"/>
      <c r="J100" s="1464"/>
      <c r="K100" s="1464"/>
      <c r="L100" s="1464"/>
      <c r="M100" s="1464"/>
      <c r="N100" s="1464"/>
      <c r="O100" s="1464"/>
    </row>
    <row r="101" spans="1:15" ht="9" customHeight="1" x14ac:dyDescent="0.3">
      <c r="A101" s="1464"/>
      <c r="B101" s="1464"/>
      <c r="C101" s="1464"/>
      <c r="D101" s="1464"/>
      <c r="E101" s="1464"/>
      <c r="F101" s="1464"/>
      <c r="G101" s="1464"/>
      <c r="H101" s="1464"/>
      <c r="I101" s="1464"/>
      <c r="J101" s="1464"/>
      <c r="K101" s="1464"/>
      <c r="L101" s="1464"/>
      <c r="M101" s="1464"/>
      <c r="N101" s="1464"/>
      <c r="O101" s="1464"/>
    </row>
    <row r="102" spans="1:15" ht="11.25" customHeight="1" x14ac:dyDescent="0.3">
      <c r="A102" s="1464"/>
      <c r="B102" s="1464"/>
      <c r="C102" s="1464"/>
      <c r="D102" s="1464"/>
      <c r="E102" s="1464"/>
      <c r="F102" s="1464"/>
      <c r="G102" s="1464"/>
      <c r="H102" s="1464"/>
      <c r="I102" s="1464"/>
      <c r="J102" s="1464"/>
      <c r="K102" s="1464"/>
      <c r="L102" s="1464"/>
      <c r="M102" s="1464"/>
      <c r="N102" s="1464"/>
      <c r="O102" s="1464"/>
    </row>
    <row r="103" spans="1:15" ht="15.75" customHeight="1" x14ac:dyDescent="0.3">
      <c r="A103" s="1464"/>
      <c r="B103" s="1464"/>
      <c r="C103" s="1464"/>
      <c r="D103" s="1464"/>
      <c r="E103" s="1464"/>
      <c r="F103" s="1464"/>
      <c r="G103" s="1464"/>
      <c r="H103" s="1464"/>
      <c r="I103" s="1464"/>
      <c r="J103" s="1464"/>
      <c r="K103" s="1464"/>
      <c r="L103" s="1464"/>
      <c r="M103" s="1464"/>
      <c r="N103" s="1464"/>
      <c r="O103" s="1464"/>
    </row>
    <row r="104" spans="1:15" s="25" customFormat="1" ht="19.5" customHeight="1" x14ac:dyDescent="0.3">
      <c r="A104" s="1464"/>
      <c r="B104" s="1464"/>
      <c r="C104" s="1464"/>
      <c r="D104" s="1464"/>
      <c r="E104" s="1464"/>
      <c r="F104" s="1464"/>
      <c r="G104" s="1464"/>
      <c r="H104" s="1464"/>
      <c r="I104" s="1464"/>
      <c r="J104" s="1464"/>
      <c r="K104" s="1464"/>
      <c r="L104" s="1464"/>
      <c r="M104" s="1464"/>
      <c r="N104" s="1464"/>
      <c r="O104" s="1464"/>
    </row>
    <row r="105" spans="1:15" ht="32" customHeight="1" x14ac:dyDescent="0.3">
      <c r="A105" s="1464"/>
      <c r="B105" s="1464"/>
      <c r="C105" s="1464"/>
      <c r="D105" s="1464"/>
      <c r="E105" s="1464"/>
      <c r="F105" s="1464"/>
      <c r="G105" s="1464"/>
      <c r="H105" s="1464"/>
      <c r="I105" s="1464"/>
      <c r="J105" s="1464"/>
      <c r="K105" s="1464"/>
      <c r="L105" s="1464"/>
      <c r="M105" s="1464"/>
      <c r="N105" s="1464"/>
      <c r="O105" s="1464"/>
    </row>
    <row r="106" spans="1:15" ht="27" customHeight="1" x14ac:dyDescent="0.3">
      <c r="A106" s="1464"/>
      <c r="B106" s="1464"/>
      <c r="C106" s="1464"/>
      <c r="D106" s="1464"/>
      <c r="E106" s="1464"/>
      <c r="F106" s="1464"/>
      <c r="G106" s="1464"/>
      <c r="H106" s="1464"/>
      <c r="I106" s="1464"/>
      <c r="J106" s="1464"/>
      <c r="K106" s="1464"/>
      <c r="L106" s="1464"/>
      <c r="M106" s="1464"/>
      <c r="N106" s="1464"/>
      <c r="O106" s="1464"/>
    </row>
    <row r="107" spans="1:15" ht="19.5" customHeight="1" x14ac:dyDescent="0.3">
      <c r="A107" s="1464"/>
      <c r="B107" s="1464"/>
      <c r="C107" s="1464"/>
      <c r="D107" s="1464"/>
      <c r="E107" s="1464"/>
      <c r="F107" s="1464"/>
      <c r="G107" s="1464"/>
      <c r="H107" s="1464"/>
      <c r="I107" s="1464"/>
      <c r="J107" s="1464"/>
      <c r="K107" s="1464"/>
      <c r="L107" s="1464"/>
      <c r="M107" s="1464"/>
      <c r="N107" s="1464"/>
      <c r="O107" s="1464"/>
    </row>
    <row r="108" spans="1:15" s="25" customFormat="1" ht="18" customHeight="1" x14ac:dyDescent="0.3">
      <c r="A108" s="1464"/>
      <c r="B108" s="1464"/>
      <c r="C108" s="1464"/>
      <c r="D108" s="1464"/>
      <c r="E108" s="1464"/>
      <c r="F108" s="1464"/>
      <c r="G108" s="1464"/>
      <c r="H108" s="1464"/>
      <c r="I108" s="1464"/>
      <c r="J108" s="1464"/>
      <c r="K108" s="1464"/>
      <c r="L108" s="1464"/>
      <c r="M108" s="1464"/>
      <c r="N108" s="1464"/>
      <c r="O108" s="1464"/>
    </row>
    <row r="109" spans="1:15" ht="15.75" customHeight="1" x14ac:dyDescent="0.3">
      <c r="A109" s="1464"/>
      <c r="B109" s="1464"/>
      <c r="C109" s="1464"/>
      <c r="D109" s="1464"/>
      <c r="E109" s="1464"/>
      <c r="F109" s="1464"/>
      <c r="G109" s="1464"/>
      <c r="H109" s="1464"/>
      <c r="I109" s="1464"/>
      <c r="J109" s="1464"/>
      <c r="K109" s="1464"/>
      <c r="L109" s="1464"/>
      <c r="M109" s="1464"/>
      <c r="N109" s="1464"/>
      <c r="O109" s="1464"/>
    </row>
    <row r="110" spans="1:15" ht="11.25" customHeight="1" x14ac:dyDescent="0.3">
      <c r="A110" s="1464"/>
      <c r="B110" s="1464"/>
      <c r="C110" s="1464"/>
      <c r="D110" s="1464"/>
      <c r="E110" s="1464"/>
      <c r="F110" s="1464"/>
      <c r="G110" s="1464"/>
      <c r="H110" s="1464"/>
      <c r="I110" s="1464"/>
      <c r="J110" s="1464"/>
      <c r="K110" s="1464"/>
      <c r="L110" s="1464"/>
      <c r="M110" s="1464"/>
      <c r="N110" s="1464"/>
      <c r="O110" s="1464"/>
    </row>
    <row r="111" spans="1:15" ht="15" customHeight="1" x14ac:dyDescent="0.3">
      <c r="A111" s="1464"/>
      <c r="B111" s="1464"/>
      <c r="C111" s="1464"/>
      <c r="D111" s="1464"/>
      <c r="E111" s="1464"/>
      <c r="F111" s="1464"/>
      <c r="G111" s="1464"/>
      <c r="H111" s="1464"/>
      <c r="I111" s="1464"/>
      <c r="J111" s="1464"/>
      <c r="K111" s="1464"/>
      <c r="L111" s="1464"/>
      <c r="M111" s="1464"/>
      <c r="N111" s="1464"/>
      <c r="O111" s="1464"/>
    </row>
    <row r="112" spans="1:15" ht="12.65" customHeight="1" x14ac:dyDescent="0.3">
      <c r="A112" s="1464"/>
      <c r="B112" s="1464"/>
      <c r="C112" s="1464"/>
      <c r="D112" s="1464"/>
      <c r="E112" s="1464"/>
      <c r="F112" s="1464"/>
      <c r="G112" s="1464"/>
      <c r="H112" s="1464"/>
      <c r="I112" s="1464"/>
      <c r="J112" s="1464"/>
      <c r="K112" s="1464"/>
      <c r="L112" s="1464"/>
      <c r="M112" s="1464"/>
      <c r="N112" s="1464"/>
      <c r="O112" s="1464"/>
    </row>
    <row r="113" spans="1:15" ht="20.25" customHeight="1" x14ac:dyDescent="0.3">
      <c r="A113" s="1464"/>
      <c r="B113" s="1464"/>
      <c r="C113" s="1464"/>
      <c r="D113" s="1464"/>
      <c r="E113" s="1464"/>
      <c r="F113" s="1464"/>
      <c r="G113" s="1464"/>
      <c r="H113" s="1464"/>
      <c r="I113" s="1464"/>
      <c r="J113" s="1464"/>
      <c r="K113" s="1464"/>
      <c r="L113" s="1464"/>
      <c r="M113" s="1464"/>
      <c r="N113" s="1464"/>
      <c r="O113" s="1464"/>
    </row>
    <row r="114" spans="1:15" ht="23" customHeight="1" x14ac:dyDescent="0.3">
      <c r="A114" s="1464"/>
      <c r="B114" s="1464"/>
      <c r="C114" s="1464"/>
      <c r="D114" s="1464"/>
      <c r="E114" s="1464"/>
      <c r="F114" s="1464"/>
      <c r="G114" s="1464"/>
      <c r="H114" s="1464"/>
      <c r="I114" s="1464"/>
      <c r="J114" s="1464"/>
      <c r="K114" s="1464"/>
      <c r="L114" s="1464"/>
      <c r="M114" s="1464"/>
      <c r="N114" s="1464"/>
      <c r="O114" s="1464"/>
    </row>
    <row r="115" spans="1:15" ht="25" x14ac:dyDescent="0.3">
      <c r="A115" s="1464"/>
      <c r="B115" s="1464"/>
      <c r="C115" s="1464"/>
      <c r="D115" s="1464"/>
      <c r="E115" s="1464"/>
      <c r="F115" s="1464"/>
      <c r="G115" s="1464"/>
      <c r="H115" s="1464"/>
      <c r="I115" s="1464"/>
      <c r="J115" s="1464"/>
      <c r="K115" s="1464"/>
      <c r="L115" s="1464"/>
      <c r="M115" s="1464"/>
      <c r="N115" s="1464"/>
      <c r="O115" s="1464"/>
    </row>
    <row r="116" spans="1:15" ht="25" x14ac:dyDescent="0.3">
      <c r="A116" s="1464"/>
      <c r="B116" s="1464"/>
      <c r="C116" s="1464"/>
      <c r="D116" s="1464"/>
      <c r="E116" s="1464"/>
      <c r="F116" s="1464"/>
      <c r="G116" s="1464"/>
      <c r="H116" s="1464"/>
      <c r="I116" s="1464"/>
      <c r="J116" s="1464"/>
      <c r="K116" s="1464"/>
      <c r="L116" s="1464"/>
      <c r="M116" s="1464"/>
      <c r="N116" s="1464"/>
      <c r="O116" s="1464"/>
    </row>
    <row r="117" spans="1:15" ht="25" x14ac:dyDescent="0.3">
      <c r="A117" s="1464"/>
      <c r="B117" s="1464"/>
      <c r="C117" s="1464"/>
      <c r="D117" s="1464"/>
      <c r="E117" s="1464"/>
      <c r="F117" s="1464"/>
      <c r="G117" s="1464"/>
      <c r="H117" s="1464"/>
      <c r="I117" s="1464"/>
      <c r="J117" s="1464"/>
      <c r="K117" s="1464"/>
      <c r="L117" s="1464"/>
      <c r="M117" s="1464"/>
      <c r="N117" s="1464"/>
      <c r="O117" s="1464"/>
    </row>
    <row r="118" spans="1:15" ht="25" x14ac:dyDescent="0.3">
      <c r="A118" s="1464"/>
      <c r="B118" s="1464"/>
      <c r="C118" s="1464"/>
      <c r="D118" s="1464"/>
      <c r="E118" s="1464"/>
      <c r="F118" s="1464"/>
      <c r="G118" s="1464"/>
      <c r="H118" s="1464"/>
      <c r="I118" s="1464"/>
      <c r="J118" s="1464"/>
      <c r="K118" s="1464"/>
      <c r="L118" s="1464"/>
      <c r="M118" s="1464"/>
      <c r="N118" s="1464"/>
      <c r="O118" s="1464"/>
    </row>
    <row r="119" spans="1:15" ht="25" x14ac:dyDescent="0.3">
      <c r="A119" s="1464"/>
      <c r="B119" s="1464"/>
      <c r="C119" s="1464"/>
      <c r="D119" s="1464"/>
      <c r="E119" s="1464"/>
      <c r="F119" s="1464"/>
      <c r="G119" s="1464"/>
      <c r="H119" s="1464"/>
      <c r="I119" s="1464"/>
      <c r="J119" s="1464"/>
      <c r="K119" s="1464"/>
      <c r="L119" s="1464"/>
      <c r="M119" s="1464"/>
      <c r="N119" s="1464"/>
      <c r="O119" s="1464"/>
    </row>
    <row r="120" spans="1:15" ht="25" x14ac:dyDescent="0.3">
      <c r="A120" s="1464"/>
      <c r="B120" s="1464"/>
      <c r="C120" s="1464"/>
      <c r="D120" s="1464"/>
      <c r="E120" s="1464"/>
      <c r="F120" s="1464"/>
      <c r="G120" s="1464"/>
      <c r="H120" s="1464"/>
      <c r="I120" s="1464"/>
      <c r="J120" s="1464"/>
      <c r="K120" s="1464"/>
      <c r="L120" s="1464"/>
      <c r="M120" s="1464"/>
      <c r="N120" s="1464"/>
      <c r="O120" s="1464"/>
    </row>
    <row r="121" spans="1:15" ht="25" x14ac:dyDescent="0.3">
      <c r="A121" s="1464"/>
      <c r="B121" s="1464"/>
      <c r="C121" s="1464"/>
      <c r="D121" s="1464"/>
      <c r="E121" s="1464"/>
      <c r="F121" s="1464"/>
      <c r="G121" s="1464"/>
      <c r="H121" s="1464"/>
      <c r="I121" s="1464"/>
      <c r="J121" s="1464"/>
      <c r="K121" s="1464"/>
      <c r="L121" s="1464"/>
      <c r="M121" s="1464"/>
      <c r="N121" s="1464"/>
      <c r="O121" s="1464"/>
    </row>
    <row r="122" spans="1:15" ht="25" x14ac:dyDescent="0.3">
      <c r="A122" s="1464"/>
      <c r="B122" s="1464"/>
      <c r="C122" s="1464"/>
      <c r="D122" s="1464"/>
      <c r="E122" s="1464"/>
      <c r="F122" s="1464"/>
      <c r="G122" s="1464"/>
      <c r="H122" s="1464"/>
      <c r="I122" s="1464"/>
      <c r="J122" s="1464"/>
      <c r="K122" s="1464"/>
      <c r="L122" s="1464"/>
      <c r="M122" s="1464"/>
      <c r="N122" s="1464"/>
      <c r="O122" s="1464"/>
    </row>
    <row r="123" spans="1:15" ht="25" x14ac:dyDescent="0.3">
      <c r="A123" s="1464"/>
      <c r="B123" s="1464"/>
      <c r="C123" s="1464"/>
      <c r="D123" s="1464"/>
      <c r="E123" s="1464"/>
      <c r="F123" s="1464"/>
      <c r="G123" s="1464"/>
      <c r="H123" s="1464"/>
      <c r="I123" s="1464"/>
      <c r="J123" s="1464"/>
      <c r="K123" s="1464"/>
      <c r="L123" s="1464"/>
      <c r="M123" s="1464"/>
      <c r="N123" s="1464"/>
      <c r="O123" s="1464"/>
    </row>
    <row r="124" spans="1:15" ht="25" x14ac:dyDescent="0.3">
      <c r="A124" s="1464"/>
      <c r="B124" s="1464"/>
      <c r="C124" s="1464"/>
      <c r="D124" s="1464"/>
      <c r="E124" s="1464"/>
      <c r="F124" s="1464"/>
      <c r="G124" s="1464"/>
      <c r="H124" s="1464"/>
      <c r="I124" s="1464"/>
      <c r="J124" s="1464"/>
      <c r="K124" s="1464"/>
      <c r="L124" s="1464"/>
      <c r="M124" s="1464"/>
      <c r="N124" s="1464"/>
      <c r="O124" s="1464"/>
    </row>
    <row r="125" spans="1:15" ht="25" x14ac:dyDescent="0.3">
      <c r="A125" s="1464"/>
      <c r="B125" s="1464"/>
      <c r="C125" s="1464"/>
      <c r="D125" s="1464"/>
      <c r="E125" s="1464"/>
      <c r="F125" s="1464"/>
      <c r="G125" s="1464"/>
      <c r="H125" s="1464"/>
      <c r="I125" s="1464"/>
      <c r="J125" s="1464"/>
      <c r="K125" s="1464"/>
      <c r="L125" s="1464"/>
      <c r="M125" s="1464"/>
      <c r="N125" s="1464"/>
      <c r="O125" s="1464"/>
    </row>
    <row r="126" spans="1:15" ht="25" x14ac:dyDescent="0.3">
      <c r="A126" s="1464"/>
      <c r="B126" s="1464"/>
      <c r="C126" s="1464"/>
      <c r="D126" s="1464"/>
      <c r="E126" s="1464"/>
      <c r="F126" s="1464"/>
      <c r="G126" s="1464"/>
      <c r="H126" s="1464"/>
      <c r="I126" s="1464"/>
      <c r="J126" s="1464"/>
      <c r="K126" s="1464"/>
      <c r="L126" s="1464"/>
      <c r="M126" s="1464"/>
      <c r="N126" s="1464"/>
      <c r="O126" s="1464"/>
    </row>
    <row r="127" spans="1:15" ht="25" x14ac:dyDescent="0.3">
      <c r="A127" s="1464"/>
      <c r="B127" s="1464"/>
      <c r="C127" s="1464"/>
      <c r="D127" s="1464"/>
      <c r="E127" s="1464"/>
      <c r="F127" s="1464"/>
      <c r="G127" s="1464"/>
      <c r="H127" s="1464"/>
      <c r="I127" s="1464"/>
      <c r="J127" s="1464"/>
      <c r="K127" s="1464"/>
      <c r="L127" s="1464"/>
      <c r="M127" s="1464"/>
      <c r="N127" s="1464"/>
      <c r="O127" s="1464"/>
    </row>
    <row r="128" spans="1:15" ht="25" x14ac:dyDescent="0.3">
      <c r="A128" s="1464"/>
      <c r="B128" s="1464"/>
      <c r="C128" s="1464"/>
      <c r="D128" s="1464"/>
      <c r="E128" s="1464"/>
      <c r="F128" s="1464"/>
      <c r="G128" s="1464"/>
      <c r="H128" s="1464"/>
      <c r="I128" s="1464"/>
      <c r="J128" s="1464"/>
      <c r="K128" s="1464"/>
      <c r="L128" s="1464"/>
      <c r="M128" s="1464"/>
      <c r="N128" s="1464"/>
      <c r="O128" s="1464"/>
    </row>
    <row r="129" spans="1:15" ht="25" x14ac:dyDescent="0.3">
      <c r="A129" s="1464"/>
      <c r="B129" s="1464"/>
      <c r="C129" s="1464"/>
      <c r="D129" s="1464"/>
      <c r="E129" s="1464"/>
      <c r="F129" s="1464"/>
      <c r="G129" s="1464"/>
      <c r="H129" s="1464"/>
      <c r="I129" s="1464"/>
      <c r="J129" s="1464"/>
      <c r="K129" s="1464"/>
      <c r="L129" s="1464"/>
      <c r="M129" s="1464"/>
      <c r="N129" s="1464"/>
      <c r="O129" s="1464"/>
    </row>
    <row r="130" spans="1:15" ht="25" x14ac:dyDescent="0.3">
      <c r="A130" s="1464"/>
      <c r="B130" s="1464"/>
      <c r="C130" s="1464"/>
      <c r="D130" s="1464"/>
      <c r="E130" s="1464"/>
      <c r="F130" s="1464"/>
      <c r="G130" s="1464"/>
      <c r="H130" s="1464"/>
      <c r="I130" s="1464"/>
      <c r="J130" s="1464"/>
      <c r="K130" s="1464"/>
      <c r="L130" s="1464"/>
      <c r="M130" s="1464"/>
      <c r="N130" s="1464"/>
      <c r="O130" s="1464"/>
    </row>
    <row r="131" spans="1:15" ht="25" x14ac:dyDescent="0.3">
      <c r="A131" s="1464"/>
      <c r="B131" s="1464"/>
      <c r="C131" s="1464"/>
      <c r="D131" s="1464"/>
      <c r="E131" s="1464"/>
      <c r="F131" s="1464"/>
      <c r="G131" s="1464"/>
      <c r="H131" s="1464"/>
      <c r="I131" s="1464"/>
      <c r="J131" s="1464"/>
      <c r="K131" s="1464"/>
      <c r="L131" s="1464"/>
      <c r="M131" s="1464"/>
      <c r="N131" s="1464"/>
      <c r="O131" s="1464"/>
    </row>
    <row r="132" spans="1:15" ht="25" x14ac:dyDescent="0.3">
      <c r="A132" s="1464"/>
      <c r="B132" s="1464"/>
      <c r="C132" s="1464"/>
      <c r="D132" s="1464"/>
      <c r="E132" s="1464"/>
      <c r="F132" s="1464"/>
      <c r="G132" s="1464"/>
      <c r="H132" s="1464"/>
      <c r="I132" s="1464"/>
      <c r="J132" s="1464"/>
      <c r="K132" s="1464"/>
      <c r="L132" s="1464"/>
      <c r="M132" s="1464"/>
      <c r="N132" s="1464"/>
      <c r="O132" s="1464"/>
    </row>
    <row r="133" spans="1:15" ht="25" x14ac:dyDescent="0.3">
      <c r="A133" s="1464"/>
      <c r="B133" s="1464"/>
      <c r="C133" s="1464"/>
      <c r="D133" s="1464"/>
      <c r="E133" s="1464"/>
      <c r="F133" s="1464"/>
      <c r="G133" s="1464"/>
      <c r="H133" s="1464"/>
      <c r="I133" s="1464"/>
      <c r="J133" s="1464"/>
      <c r="K133" s="1464"/>
      <c r="L133" s="1464"/>
      <c r="M133" s="1464"/>
      <c r="N133" s="1464"/>
      <c r="O133" s="1464"/>
    </row>
    <row r="134" spans="1:15" ht="25" x14ac:dyDescent="0.3">
      <c r="A134" s="1464"/>
      <c r="B134" s="1464"/>
      <c r="C134" s="1464"/>
      <c r="D134" s="1464"/>
      <c r="E134" s="1464"/>
      <c r="F134" s="1464"/>
      <c r="G134" s="1464"/>
      <c r="H134" s="1464"/>
      <c r="I134" s="1464"/>
      <c r="J134" s="1464"/>
      <c r="K134" s="1464"/>
      <c r="L134" s="1464"/>
      <c r="M134" s="1464"/>
      <c r="N134" s="1464"/>
      <c r="O134" s="1464"/>
    </row>
    <row r="135" spans="1:15" ht="25" x14ac:dyDescent="0.3">
      <c r="A135" s="1464"/>
      <c r="B135" s="1464"/>
      <c r="C135" s="1464"/>
      <c r="D135" s="1464"/>
      <c r="E135" s="1464"/>
      <c r="F135" s="1464"/>
      <c r="G135" s="1464"/>
      <c r="H135" s="1464"/>
      <c r="I135" s="1464"/>
      <c r="J135" s="1464"/>
      <c r="K135" s="1464"/>
      <c r="L135" s="1464"/>
      <c r="M135" s="1464"/>
      <c r="N135" s="1464"/>
      <c r="O135" s="1464"/>
    </row>
    <row r="136" spans="1:15" ht="25" x14ac:dyDescent="0.3">
      <c r="A136" s="1464"/>
      <c r="B136" s="1464"/>
      <c r="C136" s="1464"/>
      <c r="D136" s="1464"/>
      <c r="E136" s="1464"/>
      <c r="F136" s="1464"/>
      <c r="G136" s="1464"/>
      <c r="H136" s="1464"/>
      <c r="I136" s="1464"/>
      <c r="J136" s="1464"/>
      <c r="K136" s="1464"/>
      <c r="L136" s="1464"/>
      <c r="M136" s="1464"/>
      <c r="N136" s="1464"/>
      <c r="O136" s="1464"/>
    </row>
    <row r="137" spans="1:15" ht="25" x14ac:dyDescent="0.3">
      <c r="A137" s="1464"/>
      <c r="B137" s="1464"/>
      <c r="C137" s="1464"/>
      <c r="D137" s="1464"/>
      <c r="E137" s="1464"/>
      <c r="F137" s="1464"/>
      <c r="G137" s="1464"/>
      <c r="H137" s="1464"/>
      <c r="I137" s="1464"/>
      <c r="J137" s="1464"/>
      <c r="K137" s="1464"/>
      <c r="L137" s="1464"/>
      <c r="M137" s="1464"/>
      <c r="N137" s="1464"/>
      <c r="O137" s="1464"/>
    </row>
    <row r="138" spans="1:15" ht="25" x14ac:dyDescent="0.3">
      <c r="A138" s="1464"/>
      <c r="B138" s="1464"/>
      <c r="C138" s="1464"/>
      <c r="D138" s="1464"/>
      <c r="E138" s="1464"/>
      <c r="F138" s="1464"/>
      <c r="G138" s="1464"/>
      <c r="H138" s="1464"/>
      <c r="I138" s="1464"/>
      <c r="J138" s="1464"/>
      <c r="K138" s="1464"/>
      <c r="L138" s="1464"/>
      <c r="M138" s="1464"/>
      <c r="N138" s="1464"/>
      <c r="O138" s="1464"/>
    </row>
    <row r="139" spans="1:15" ht="25" x14ac:dyDescent="0.3">
      <c r="A139" s="1464"/>
      <c r="B139" s="1464"/>
      <c r="C139" s="1464"/>
      <c r="D139" s="1464"/>
      <c r="E139" s="1464"/>
      <c r="F139" s="1464"/>
      <c r="G139" s="1464"/>
      <c r="H139" s="1464"/>
      <c r="I139" s="1464"/>
      <c r="J139" s="1464"/>
      <c r="K139" s="1464"/>
      <c r="L139" s="1464"/>
      <c r="M139" s="1464"/>
      <c r="N139" s="1464"/>
      <c r="O139" s="1464"/>
    </row>
    <row r="140" spans="1:15" ht="25" x14ac:dyDescent="0.3">
      <c r="A140" s="1464"/>
      <c r="B140" s="1464"/>
      <c r="C140" s="1464"/>
      <c r="D140" s="1464"/>
      <c r="E140" s="1464"/>
      <c r="F140" s="1464"/>
      <c r="G140" s="1464"/>
      <c r="H140" s="1464"/>
      <c r="I140" s="1464"/>
      <c r="J140" s="1464"/>
      <c r="K140" s="1464"/>
      <c r="L140" s="1464"/>
      <c r="M140" s="1464"/>
      <c r="N140" s="1464"/>
      <c r="O140" s="1464"/>
    </row>
    <row r="141" spans="1:15" ht="25" x14ac:dyDescent="0.3">
      <c r="A141" s="1464"/>
      <c r="B141" s="1464"/>
      <c r="C141" s="1464"/>
      <c r="D141" s="1464"/>
      <c r="E141" s="1464"/>
      <c r="F141" s="1464"/>
      <c r="G141" s="1464"/>
      <c r="H141" s="1464"/>
      <c r="I141" s="1464"/>
      <c r="J141" s="1464"/>
      <c r="K141" s="1464"/>
      <c r="L141" s="1464"/>
      <c r="M141" s="1464"/>
      <c r="N141" s="1464"/>
      <c r="O141" s="1464"/>
    </row>
    <row r="142" spans="1:15" ht="25" x14ac:dyDescent="0.3">
      <c r="A142" s="1464"/>
      <c r="B142" s="1464"/>
      <c r="C142" s="1464"/>
      <c r="D142" s="1464"/>
      <c r="E142" s="1464"/>
      <c r="F142" s="1464"/>
      <c r="G142" s="1464"/>
      <c r="H142" s="1464"/>
      <c r="I142" s="1464"/>
      <c r="J142" s="1464"/>
      <c r="K142" s="1464"/>
      <c r="L142" s="1464"/>
      <c r="M142" s="1464"/>
      <c r="N142" s="1464"/>
      <c r="O142" s="1464"/>
    </row>
    <row r="143" spans="1:15" ht="25" x14ac:dyDescent="0.3">
      <c r="A143" s="1464"/>
      <c r="B143" s="1464"/>
      <c r="C143" s="1464"/>
      <c r="D143" s="1464"/>
      <c r="E143" s="1464"/>
      <c r="F143" s="1464"/>
      <c r="G143" s="1464"/>
      <c r="H143" s="1464"/>
      <c r="I143" s="1464"/>
      <c r="J143" s="1464"/>
      <c r="K143" s="1464"/>
      <c r="L143" s="1464"/>
      <c r="M143" s="1464"/>
      <c r="N143" s="1464"/>
      <c r="O143" s="1464"/>
    </row>
    <row r="144" spans="1:15" ht="25" x14ac:dyDescent="0.3">
      <c r="A144" s="1464"/>
      <c r="B144" s="1464"/>
      <c r="C144" s="1464"/>
      <c r="D144" s="1464"/>
      <c r="E144" s="1464"/>
      <c r="F144" s="1464"/>
      <c r="G144" s="1464"/>
      <c r="H144" s="1464"/>
      <c r="I144" s="1464"/>
      <c r="J144" s="1464"/>
      <c r="K144" s="1464"/>
      <c r="L144" s="1464"/>
      <c r="M144" s="1464"/>
      <c r="N144" s="1464"/>
      <c r="O144" s="1464"/>
    </row>
    <row r="145" spans="1:15" ht="25" x14ac:dyDescent="0.3">
      <c r="A145" s="1464"/>
      <c r="B145" s="1464"/>
      <c r="C145" s="1464"/>
      <c r="D145" s="1464"/>
      <c r="E145" s="1464"/>
      <c r="F145" s="1464"/>
      <c r="G145" s="1464"/>
      <c r="H145" s="1464"/>
      <c r="I145" s="1464"/>
      <c r="J145" s="1464"/>
      <c r="K145" s="1464"/>
      <c r="L145" s="1464"/>
      <c r="M145" s="1464"/>
      <c r="N145" s="1464"/>
      <c r="O145" s="1464"/>
    </row>
    <row r="146" spans="1:15" ht="25" x14ac:dyDescent="0.3">
      <c r="A146" s="1464"/>
      <c r="B146" s="1464"/>
      <c r="C146" s="1464"/>
      <c r="D146" s="1464"/>
      <c r="E146" s="1464"/>
      <c r="F146" s="1464"/>
      <c r="G146" s="1464"/>
      <c r="H146" s="1464"/>
      <c r="I146" s="1464"/>
      <c r="J146" s="1464"/>
      <c r="K146" s="1464"/>
      <c r="L146" s="1464"/>
      <c r="M146" s="1464"/>
      <c r="N146" s="1464"/>
      <c r="O146" s="1464"/>
    </row>
    <row r="147" spans="1:15" ht="25" x14ac:dyDescent="0.3">
      <c r="A147" s="1464"/>
      <c r="B147" s="1464"/>
      <c r="C147" s="1464"/>
      <c r="D147" s="1464"/>
      <c r="E147" s="1464"/>
      <c r="F147" s="1464"/>
      <c r="G147" s="1464"/>
      <c r="H147" s="1464"/>
      <c r="I147" s="1464"/>
      <c r="J147" s="1464"/>
      <c r="K147" s="1464"/>
      <c r="L147" s="1464"/>
      <c r="M147" s="1464"/>
      <c r="N147" s="1464"/>
      <c r="O147" s="1464"/>
    </row>
    <row r="148" spans="1:15" ht="25" x14ac:dyDescent="0.3">
      <c r="A148" s="1464"/>
      <c r="B148" s="1464"/>
      <c r="C148" s="1464"/>
      <c r="D148" s="1464"/>
      <c r="E148" s="1464"/>
      <c r="F148" s="1464"/>
      <c r="G148" s="1464"/>
      <c r="H148" s="1464"/>
      <c r="I148" s="1464"/>
      <c r="J148" s="1464"/>
      <c r="K148" s="1464"/>
      <c r="L148" s="1464"/>
      <c r="M148" s="1464"/>
      <c r="N148" s="1464"/>
      <c r="O148" s="1464"/>
    </row>
    <row r="149" spans="1:15" ht="25" x14ac:dyDescent="0.3">
      <c r="A149" s="1464"/>
      <c r="B149" s="1464"/>
      <c r="C149" s="1464"/>
      <c r="D149" s="1464"/>
      <c r="E149" s="1464"/>
      <c r="F149" s="1464"/>
      <c r="G149" s="1464"/>
      <c r="H149" s="1464"/>
      <c r="I149" s="1464"/>
      <c r="J149" s="1464"/>
      <c r="K149" s="1464"/>
      <c r="L149" s="1464"/>
      <c r="M149" s="1464"/>
      <c r="N149" s="1464"/>
      <c r="O149" s="1464"/>
    </row>
    <row r="150" spans="1:15" ht="25" x14ac:dyDescent="0.3">
      <c r="A150" s="1464"/>
      <c r="B150" s="1464"/>
      <c r="C150" s="1464"/>
      <c r="D150" s="1464"/>
      <c r="E150" s="1464"/>
      <c r="F150" s="1464"/>
      <c r="G150" s="1464"/>
      <c r="H150" s="1464"/>
      <c r="I150" s="1464"/>
      <c r="J150" s="1464"/>
      <c r="K150" s="1464"/>
      <c r="L150" s="1464"/>
      <c r="M150" s="1464"/>
      <c r="N150" s="1464"/>
      <c r="O150" s="1464"/>
    </row>
    <row r="151" spans="1:15" ht="25" x14ac:dyDescent="0.3">
      <c r="A151" s="1464"/>
      <c r="B151" s="1464"/>
      <c r="C151" s="1464"/>
      <c r="D151" s="1464"/>
      <c r="E151" s="1464"/>
      <c r="F151" s="1464"/>
      <c r="G151" s="1464"/>
      <c r="H151" s="1464"/>
      <c r="I151" s="1464"/>
      <c r="J151" s="1464"/>
      <c r="K151" s="1464"/>
      <c r="L151" s="1464"/>
      <c r="M151" s="1464"/>
      <c r="N151" s="1464"/>
      <c r="O151" s="1464"/>
    </row>
    <row r="152" spans="1:15" ht="25" x14ac:dyDescent="0.3">
      <c r="A152" s="1464"/>
      <c r="B152" s="1464"/>
      <c r="C152" s="1464"/>
      <c r="D152" s="1464"/>
      <c r="E152" s="1464"/>
      <c r="F152" s="1464"/>
      <c r="G152" s="1464"/>
      <c r="H152" s="1464"/>
      <c r="I152" s="1464"/>
      <c r="J152" s="1464"/>
      <c r="K152" s="1464"/>
      <c r="L152" s="1464"/>
      <c r="M152" s="1464"/>
      <c r="N152" s="1464"/>
      <c r="O152" s="1464"/>
    </row>
    <row r="153" spans="1:15" ht="25" x14ac:dyDescent="0.3">
      <c r="A153" s="1464"/>
      <c r="B153" s="1464"/>
      <c r="C153" s="1464"/>
      <c r="D153" s="1464"/>
      <c r="E153" s="1464"/>
      <c r="F153" s="1464"/>
      <c r="G153" s="1464"/>
      <c r="H153" s="1464"/>
      <c r="I153" s="1464"/>
      <c r="J153" s="1464"/>
      <c r="K153" s="1464"/>
      <c r="L153" s="1464"/>
      <c r="M153" s="1464"/>
      <c r="N153" s="1464"/>
      <c r="O153" s="1464"/>
    </row>
    <row r="154" spans="1:15" ht="25" x14ac:dyDescent="0.3">
      <c r="A154" s="1464"/>
      <c r="B154" s="1464"/>
      <c r="C154" s="1464"/>
      <c r="D154" s="1464"/>
      <c r="E154" s="1464"/>
      <c r="F154" s="1464"/>
      <c r="G154" s="1464"/>
      <c r="H154" s="1464"/>
      <c r="I154" s="1464"/>
      <c r="J154" s="1464"/>
      <c r="K154" s="1464"/>
      <c r="L154" s="1464"/>
      <c r="M154" s="1464"/>
      <c r="N154" s="1464"/>
      <c r="O154" s="1464"/>
    </row>
    <row r="155" spans="1:15" ht="25" x14ac:dyDescent="0.3">
      <c r="A155" s="1464"/>
      <c r="B155" s="1464"/>
      <c r="C155" s="1464"/>
      <c r="D155" s="1464"/>
      <c r="E155" s="1464"/>
      <c r="F155" s="1464"/>
      <c r="G155" s="1464"/>
      <c r="H155" s="1464"/>
      <c r="I155" s="1464"/>
      <c r="J155" s="1464"/>
      <c r="K155" s="1464"/>
      <c r="L155" s="1464"/>
      <c r="M155" s="1464"/>
      <c r="N155" s="1464"/>
      <c r="O155" s="1464"/>
    </row>
    <row r="156" spans="1:15" ht="25" x14ac:dyDescent="0.3">
      <c r="A156" s="1464"/>
      <c r="B156" s="1464"/>
      <c r="C156" s="1464"/>
      <c r="D156" s="1464"/>
      <c r="E156" s="1464"/>
      <c r="F156" s="1464"/>
      <c r="G156" s="1464"/>
      <c r="H156" s="1464"/>
      <c r="I156" s="1464"/>
      <c r="J156" s="1464"/>
      <c r="K156" s="1464"/>
      <c r="L156" s="1464"/>
      <c r="M156" s="1464"/>
      <c r="N156" s="1464"/>
      <c r="O156" s="1464"/>
    </row>
    <row r="157" spans="1:15" ht="25" x14ac:dyDescent="0.3">
      <c r="A157" s="1464"/>
      <c r="B157" s="1464"/>
      <c r="C157" s="1464"/>
      <c r="D157" s="1464"/>
      <c r="E157" s="1464"/>
      <c r="F157" s="1464"/>
      <c r="G157" s="1464"/>
      <c r="H157" s="1464"/>
      <c r="I157" s="1464"/>
      <c r="J157" s="1464"/>
      <c r="K157" s="1464"/>
      <c r="L157" s="1464"/>
      <c r="M157" s="1464"/>
      <c r="N157" s="1464"/>
      <c r="O157" s="1464"/>
    </row>
    <row r="158" spans="1:15" ht="25" x14ac:dyDescent="0.3">
      <c r="A158" s="1464"/>
      <c r="B158" s="1464"/>
      <c r="C158" s="1464"/>
      <c r="D158" s="1464"/>
      <c r="E158" s="1464"/>
      <c r="F158" s="1464"/>
      <c r="G158" s="1464"/>
      <c r="H158" s="1464"/>
      <c r="I158" s="1464"/>
      <c r="J158" s="1464"/>
      <c r="K158" s="1464"/>
      <c r="L158" s="1464"/>
      <c r="M158" s="1464"/>
      <c r="N158" s="1464"/>
      <c r="O158" s="1464"/>
    </row>
    <row r="159" spans="1:15" ht="25" x14ac:dyDescent="0.3">
      <c r="A159" s="1464"/>
      <c r="B159" s="1464"/>
      <c r="C159" s="1464"/>
      <c r="D159" s="1464"/>
      <c r="E159" s="1464"/>
      <c r="F159" s="1464"/>
      <c r="G159" s="1464"/>
      <c r="H159" s="1464"/>
      <c r="I159" s="1464"/>
      <c r="J159" s="1464"/>
      <c r="K159" s="1464"/>
      <c r="L159" s="1464"/>
      <c r="M159" s="1464"/>
      <c r="N159" s="1464"/>
      <c r="O159" s="1464"/>
    </row>
    <row r="160" spans="1:15" ht="25" x14ac:dyDescent="0.3">
      <c r="A160" s="1464"/>
      <c r="B160" s="1464"/>
      <c r="C160" s="1464"/>
      <c r="D160" s="1464"/>
      <c r="E160" s="1464"/>
      <c r="F160" s="1464"/>
      <c r="G160" s="1464"/>
      <c r="H160" s="1464"/>
      <c r="I160" s="1464"/>
      <c r="J160" s="1464"/>
      <c r="K160" s="1464"/>
      <c r="L160" s="1464"/>
      <c r="M160" s="1464"/>
      <c r="N160" s="1464"/>
      <c r="O160" s="1464"/>
    </row>
    <row r="161" spans="1:15" ht="25" x14ac:dyDescent="0.3">
      <c r="A161" s="1464"/>
      <c r="B161" s="1464"/>
      <c r="C161" s="1464"/>
      <c r="D161" s="1464"/>
      <c r="E161" s="1464"/>
      <c r="F161" s="1464"/>
      <c r="G161" s="1464"/>
      <c r="H161" s="1464"/>
      <c r="I161" s="1464"/>
      <c r="J161" s="1464"/>
      <c r="K161" s="1464"/>
      <c r="L161" s="1464"/>
      <c r="M161" s="1464"/>
      <c r="N161" s="1464"/>
      <c r="O161" s="1464"/>
    </row>
    <row r="162" spans="1:15" ht="25" x14ac:dyDescent="0.3">
      <c r="A162" s="1464"/>
      <c r="B162" s="1464"/>
      <c r="C162" s="1464"/>
      <c r="D162" s="1464"/>
      <c r="E162" s="1464"/>
      <c r="F162" s="1464"/>
      <c r="G162" s="1464"/>
      <c r="H162" s="1464"/>
      <c r="I162" s="1464"/>
      <c r="J162" s="1464"/>
      <c r="K162" s="1464"/>
      <c r="L162" s="1464"/>
      <c r="M162" s="1464"/>
      <c r="N162" s="1464"/>
      <c r="O162" s="1464"/>
    </row>
    <row r="163" spans="1:15" ht="25" x14ac:dyDescent="0.3">
      <c r="A163" s="1464"/>
      <c r="B163" s="1464"/>
      <c r="C163" s="1464"/>
      <c r="D163" s="1464"/>
      <c r="E163" s="1464"/>
      <c r="F163" s="1464"/>
      <c r="G163" s="1464"/>
      <c r="H163" s="1464"/>
      <c r="I163" s="1464"/>
      <c r="J163" s="1464"/>
      <c r="K163" s="1464"/>
      <c r="L163" s="1464"/>
      <c r="M163" s="1464"/>
      <c r="N163" s="1464"/>
      <c r="O163" s="1464"/>
    </row>
    <row r="164" spans="1:15" ht="25" x14ac:dyDescent="0.3">
      <c r="A164" s="1464"/>
      <c r="B164" s="1464"/>
      <c r="C164" s="1464"/>
      <c r="D164" s="1464"/>
      <c r="E164" s="1464"/>
      <c r="F164" s="1464"/>
      <c r="G164" s="1464"/>
      <c r="H164" s="1464"/>
      <c r="I164" s="1464"/>
      <c r="J164" s="1464"/>
      <c r="K164" s="1464"/>
      <c r="L164" s="1464"/>
      <c r="M164" s="1464"/>
      <c r="N164" s="1464"/>
      <c r="O164" s="1464"/>
    </row>
    <row r="165" spans="1:15" ht="25" x14ac:dyDescent="0.3">
      <c r="A165" s="1464"/>
      <c r="B165" s="1464"/>
      <c r="C165" s="1464"/>
      <c r="D165" s="1464"/>
      <c r="E165" s="1464"/>
      <c r="F165" s="1464"/>
      <c r="G165" s="1464"/>
      <c r="H165" s="1464"/>
      <c r="I165" s="1464"/>
      <c r="J165" s="1464"/>
      <c r="K165" s="1464"/>
      <c r="L165" s="1464"/>
      <c r="M165" s="1464"/>
      <c r="N165" s="1464"/>
      <c r="O165" s="1464"/>
    </row>
    <row r="166" spans="1:15" ht="25" x14ac:dyDescent="0.3">
      <c r="A166" s="1464"/>
      <c r="B166" s="1464"/>
      <c r="C166" s="1464"/>
      <c r="D166" s="1464"/>
      <c r="E166" s="1464"/>
      <c r="F166" s="1464"/>
      <c r="G166" s="1464"/>
      <c r="H166" s="1464"/>
      <c r="I166" s="1464"/>
      <c r="J166" s="1464"/>
      <c r="K166" s="1464"/>
      <c r="L166" s="1464"/>
      <c r="M166" s="1464"/>
      <c r="N166" s="1464"/>
      <c r="O166" s="1464"/>
    </row>
    <row r="167" spans="1:15" ht="25" x14ac:dyDescent="0.3">
      <c r="A167" s="1464"/>
      <c r="B167" s="1464"/>
      <c r="C167" s="1464"/>
      <c r="D167" s="1464"/>
      <c r="E167" s="1464"/>
      <c r="F167" s="1464"/>
      <c r="G167" s="1464"/>
      <c r="H167" s="1464"/>
      <c r="I167" s="1464"/>
      <c r="J167" s="1464"/>
      <c r="K167" s="1464"/>
      <c r="L167" s="1464"/>
      <c r="M167" s="1464"/>
      <c r="N167" s="1464"/>
      <c r="O167" s="1464"/>
    </row>
    <row r="168" spans="1:15" ht="25" x14ac:dyDescent="0.3">
      <c r="A168" s="1464"/>
      <c r="B168" s="1464"/>
      <c r="C168" s="1464"/>
      <c r="D168" s="1464"/>
      <c r="E168" s="1464"/>
      <c r="F168" s="1464"/>
      <c r="G168" s="1464"/>
      <c r="H168" s="1464"/>
      <c r="I168" s="1464"/>
      <c r="J168" s="1464"/>
      <c r="K168" s="1464"/>
      <c r="L168" s="1464"/>
      <c r="M168" s="1464"/>
      <c r="N168" s="1464"/>
      <c r="O168" s="1464"/>
    </row>
    <row r="169" spans="1:15" ht="25" x14ac:dyDescent="0.3">
      <c r="A169" s="1464"/>
      <c r="B169" s="1464"/>
      <c r="C169" s="1464"/>
      <c r="D169" s="1464"/>
      <c r="E169" s="1464"/>
      <c r="F169" s="1464"/>
      <c r="G169" s="1464"/>
      <c r="H169" s="1464"/>
      <c r="I169" s="1464"/>
      <c r="J169" s="1464"/>
      <c r="K169" s="1464"/>
      <c r="L169" s="1464"/>
      <c r="M169" s="1464"/>
      <c r="N169" s="1464"/>
      <c r="O169" s="1464"/>
    </row>
    <row r="170" spans="1:15" ht="25" x14ac:dyDescent="0.3">
      <c r="A170" s="1464"/>
      <c r="B170" s="1464"/>
      <c r="C170" s="1464"/>
      <c r="D170" s="1464"/>
      <c r="E170" s="1464"/>
      <c r="F170" s="1464"/>
      <c r="G170" s="1464"/>
      <c r="H170" s="1464"/>
      <c r="I170" s="1464"/>
      <c r="J170" s="1464"/>
      <c r="K170" s="1464"/>
      <c r="L170" s="1464"/>
      <c r="M170" s="1464"/>
      <c r="N170" s="1464"/>
      <c r="O170" s="1464"/>
    </row>
    <row r="171" spans="1:15" ht="25" x14ac:dyDescent="0.3">
      <c r="A171" s="1464"/>
      <c r="B171" s="1464"/>
      <c r="C171" s="1464"/>
      <c r="D171" s="1464"/>
      <c r="E171" s="1464"/>
      <c r="F171" s="1464"/>
      <c r="G171" s="1464"/>
      <c r="H171" s="1464"/>
      <c r="I171" s="1464"/>
      <c r="J171" s="1464"/>
      <c r="K171" s="1464"/>
      <c r="L171" s="1464"/>
      <c r="M171" s="1464"/>
      <c r="N171" s="1464"/>
      <c r="O171" s="1464"/>
    </row>
    <row r="172" spans="1:15" ht="25" x14ac:dyDescent="0.3">
      <c r="A172" s="1464"/>
      <c r="B172" s="1464"/>
      <c r="C172" s="1464"/>
      <c r="D172" s="1464"/>
      <c r="E172" s="1464"/>
      <c r="F172" s="1464"/>
      <c r="G172" s="1464"/>
      <c r="H172" s="1464"/>
      <c r="I172" s="1464"/>
      <c r="J172" s="1464"/>
      <c r="K172" s="1464"/>
      <c r="L172" s="1464"/>
      <c r="M172" s="1464"/>
      <c r="N172" s="1464"/>
      <c r="O172" s="1464"/>
    </row>
    <row r="173" spans="1:15" ht="25" x14ac:dyDescent="0.3">
      <c r="A173" s="1464"/>
      <c r="B173" s="1464"/>
      <c r="C173" s="1464"/>
      <c r="D173" s="1464"/>
      <c r="E173" s="1464"/>
      <c r="F173" s="1464"/>
      <c r="G173" s="1464"/>
      <c r="H173" s="1464"/>
      <c r="I173" s="1464"/>
      <c r="J173" s="1464"/>
      <c r="K173" s="1464"/>
      <c r="L173" s="1464"/>
      <c r="M173" s="1464"/>
      <c r="N173" s="1464"/>
      <c r="O173" s="1464"/>
    </row>
    <row r="174" spans="1:15" ht="25" x14ac:dyDescent="0.3">
      <c r="A174" s="1464"/>
      <c r="B174" s="1464"/>
      <c r="C174" s="1464"/>
      <c r="D174" s="1464"/>
      <c r="E174" s="1464"/>
      <c r="F174" s="1464"/>
      <c r="G174" s="1464"/>
      <c r="H174" s="1464"/>
      <c r="I174" s="1464"/>
      <c r="J174" s="1464"/>
      <c r="K174" s="1464"/>
      <c r="L174" s="1464"/>
      <c r="M174" s="1464"/>
      <c r="N174" s="1464"/>
      <c r="O174" s="1464"/>
    </row>
    <row r="175" spans="1:15" ht="25" x14ac:dyDescent="0.3">
      <c r="A175" s="1464"/>
      <c r="B175" s="1464"/>
      <c r="C175" s="1464"/>
      <c r="D175" s="1464"/>
      <c r="E175" s="1464"/>
      <c r="F175" s="1464"/>
      <c r="G175" s="1464"/>
      <c r="H175" s="1464"/>
      <c r="I175" s="1464"/>
      <c r="J175" s="1464"/>
      <c r="K175" s="1464"/>
      <c r="L175" s="1464"/>
      <c r="M175" s="1464"/>
      <c r="N175" s="1464"/>
      <c r="O175" s="1464"/>
    </row>
    <row r="176" spans="1:15" ht="25" x14ac:dyDescent="0.3">
      <c r="A176" s="1464"/>
      <c r="B176" s="1464"/>
      <c r="C176" s="1464"/>
      <c r="D176" s="1464"/>
      <c r="E176" s="1464"/>
      <c r="F176" s="1464"/>
      <c r="G176" s="1464"/>
      <c r="H176" s="1464"/>
      <c r="I176" s="1464"/>
      <c r="J176" s="1464"/>
      <c r="K176" s="1464"/>
      <c r="L176" s="1464"/>
      <c r="M176" s="1464"/>
      <c r="N176" s="1464"/>
      <c r="O176" s="1464"/>
    </row>
    <row r="177" spans="1:15" ht="25" x14ac:dyDescent="0.3">
      <c r="A177" s="1464"/>
      <c r="B177" s="1464"/>
      <c r="C177" s="1464"/>
      <c r="D177" s="1464"/>
      <c r="E177" s="1464"/>
      <c r="F177" s="1464"/>
      <c r="G177" s="1464"/>
      <c r="H177" s="1464"/>
      <c r="I177" s="1464"/>
      <c r="J177" s="1464"/>
      <c r="K177" s="1464"/>
      <c r="L177" s="1464"/>
      <c r="M177" s="1464"/>
      <c r="N177" s="1464"/>
      <c r="O177" s="1464"/>
    </row>
    <row r="178" spans="1:15" ht="25" x14ac:dyDescent="0.3">
      <c r="A178" s="1464"/>
      <c r="B178" s="1464"/>
      <c r="C178" s="1464"/>
      <c r="D178" s="1464"/>
      <c r="E178" s="1464"/>
      <c r="F178" s="1464"/>
      <c r="G178" s="1464"/>
      <c r="H178" s="1464"/>
      <c r="I178" s="1464"/>
      <c r="J178" s="1464"/>
      <c r="K178" s="1464"/>
      <c r="L178" s="1464"/>
      <c r="M178" s="1464"/>
      <c r="N178" s="1464"/>
      <c r="O178" s="1464"/>
    </row>
    <row r="179" spans="1:15" ht="25" x14ac:dyDescent="0.3">
      <c r="A179" s="1464"/>
      <c r="B179" s="1464"/>
      <c r="C179" s="1464"/>
      <c r="D179" s="1464"/>
      <c r="E179" s="1464"/>
      <c r="F179" s="1464"/>
      <c r="G179" s="1464"/>
      <c r="H179" s="1464"/>
      <c r="I179" s="1464"/>
      <c r="J179" s="1464"/>
      <c r="K179" s="1464"/>
      <c r="L179" s="1464"/>
      <c r="M179" s="1464"/>
      <c r="N179" s="1464"/>
      <c r="O179" s="1464"/>
    </row>
    <row r="180" spans="1:15" ht="25" x14ac:dyDescent="0.3">
      <c r="A180" s="1464"/>
      <c r="B180" s="1464"/>
      <c r="C180" s="1464"/>
      <c r="D180" s="1464"/>
      <c r="E180" s="1464"/>
      <c r="F180" s="1464"/>
      <c r="G180" s="1464"/>
      <c r="H180" s="1464"/>
      <c r="I180" s="1464"/>
      <c r="J180" s="1464"/>
      <c r="K180" s="1464"/>
      <c r="L180" s="1464"/>
      <c r="M180" s="1464"/>
      <c r="N180" s="1464"/>
      <c r="O180" s="1464"/>
    </row>
    <row r="181" spans="1:15" ht="25" x14ac:dyDescent="0.3">
      <c r="A181" s="1464"/>
      <c r="B181" s="1464"/>
      <c r="C181" s="1464"/>
      <c r="D181" s="1464"/>
      <c r="E181" s="1464"/>
      <c r="F181" s="1464"/>
      <c r="G181" s="1464"/>
      <c r="H181" s="1464"/>
      <c r="I181" s="1464"/>
      <c r="J181" s="1464"/>
      <c r="K181" s="1464"/>
      <c r="L181" s="1464"/>
      <c r="M181" s="1464"/>
      <c r="N181" s="1464"/>
      <c r="O181" s="1464"/>
    </row>
    <row r="182" spans="1:15" ht="25" x14ac:dyDescent="0.3">
      <c r="A182" s="1464"/>
      <c r="B182" s="1464"/>
      <c r="C182" s="1464"/>
      <c r="D182" s="1464"/>
      <c r="E182" s="1464"/>
      <c r="F182" s="1464"/>
      <c r="G182" s="1464"/>
      <c r="H182" s="1464"/>
      <c r="I182" s="1464"/>
      <c r="J182" s="1464"/>
      <c r="K182" s="1464"/>
      <c r="L182" s="1464"/>
      <c r="M182" s="1464"/>
      <c r="N182" s="1464"/>
      <c r="O182" s="1464"/>
    </row>
    <row r="183" spans="1:15" ht="25" x14ac:dyDescent="0.3">
      <c r="A183" s="1464"/>
      <c r="B183" s="1464"/>
      <c r="C183" s="1464"/>
      <c r="D183" s="1464"/>
      <c r="E183" s="1464"/>
      <c r="F183" s="1464"/>
      <c r="G183" s="1464"/>
      <c r="H183" s="1464"/>
      <c r="I183" s="1464"/>
      <c r="J183" s="1464"/>
      <c r="K183" s="1464"/>
      <c r="L183" s="1464"/>
      <c r="M183" s="1464"/>
      <c r="N183" s="1464"/>
      <c r="O183" s="1464"/>
    </row>
    <row r="184" spans="1:15" ht="25" x14ac:dyDescent="0.3">
      <c r="A184" s="1464"/>
      <c r="B184" s="1464"/>
      <c r="C184" s="1464"/>
      <c r="D184" s="1464"/>
      <c r="E184" s="1464"/>
      <c r="F184" s="1464"/>
      <c r="G184" s="1464"/>
      <c r="H184" s="1464"/>
      <c r="I184" s="1464"/>
      <c r="J184" s="1464"/>
      <c r="K184" s="1464"/>
      <c r="L184" s="1464"/>
      <c r="M184" s="1464"/>
      <c r="N184" s="1464"/>
      <c r="O184" s="1464"/>
    </row>
    <row r="185" spans="1:15" x14ac:dyDescent="0.3">
      <c r="B185" s="45"/>
      <c r="C185" s="45"/>
      <c r="D185" s="45"/>
      <c r="E185" s="45"/>
      <c r="F185" s="45"/>
    </row>
    <row r="186" spans="1:15" x14ac:dyDescent="0.3">
      <c r="B186" s="45"/>
      <c r="C186" s="45"/>
      <c r="D186" s="45"/>
      <c r="E186" s="45"/>
      <c r="F186" s="45"/>
    </row>
    <row r="187" spans="1:15" x14ac:dyDescent="0.3">
      <c r="B187" s="45"/>
      <c r="C187" s="45"/>
      <c r="D187" s="45"/>
      <c r="E187" s="45"/>
      <c r="F187" s="45"/>
    </row>
    <row r="188" spans="1:15" x14ac:dyDescent="0.3">
      <c r="B188" s="45"/>
      <c r="C188" s="45"/>
      <c r="D188" s="45"/>
      <c r="E188" s="45"/>
      <c r="F188" s="45"/>
    </row>
    <row r="189" spans="1:15" x14ac:dyDescent="0.3">
      <c r="B189" s="45"/>
      <c r="C189" s="45"/>
      <c r="D189" s="45"/>
      <c r="E189" s="45"/>
      <c r="F189" s="45"/>
    </row>
    <row r="190" spans="1:15" x14ac:dyDescent="0.3">
      <c r="B190" s="45"/>
      <c r="C190" s="45"/>
      <c r="D190" s="45"/>
      <c r="E190" s="45"/>
      <c r="F190" s="45"/>
    </row>
    <row r="191" spans="1:15" x14ac:dyDescent="0.3">
      <c r="B191" s="45"/>
      <c r="C191" s="45"/>
      <c r="D191" s="45"/>
      <c r="E191" s="45"/>
      <c r="F191" s="45"/>
    </row>
    <row r="192" spans="1:15" x14ac:dyDescent="0.3">
      <c r="B192" s="45"/>
      <c r="C192" s="45"/>
      <c r="D192" s="45"/>
      <c r="E192" s="45"/>
      <c r="F192" s="45"/>
    </row>
    <row r="193" spans="2:6" x14ac:dyDescent="0.3">
      <c r="B193" s="45"/>
      <c r="C193" s="45"/>
      <c r="D193" s="45"/>
      <c r="E193" s="45"/>
      <c r="F193" s="45"/>
    </row>
    <row r="194" spans="2:6" x14ac:dyDescent="0.3">
      <c r="B194" s="45"/>
      <c r="C194" s="45"/>
      <c r="D194" s="45"/>
      <c r="E194" s="45"/>
      <c r="F194" s="45"/>
    </row>
    <row r="195" spans="2:6" x14ac:dyDescent="0.3">
      <c r="B195" s="45"/>
      <c r="C195" s="45"/>
      <c r="D195" s="45"/>
      <c r="E195" s="45"/>
      <c r="F195" s="45"/>
    </row>
    <row r="196" spans="2:6" x14ac:dyDescent="0.3">
      <c r="B196" s="45"/>
      <c r="C196" s="45"/>
      <c r="D196" s="45"/>
      <c r="E196" s="45"/>
      <c r="F196" s="45"/>
    </row>
    <row r="197" spans="2:6" x14ac:dyDescent="0.3">
      <c r="B197" s="45"/>
      <c r="C197" s="45"/>
      <c r="D197" s="45"/>
      <c r="E197" s="45"/>
      <c r="F197" s="45"/>
    </row>
    <row r="198" spans="2:6" x14ac:dyDescent="0.3">
      <c r="B198" s="45"/>
      <c r="C198" s="45"/>
      <c r="D198" s="45"/>
      <c r="E198" s="45"/>
      <c r="F198" s="45"/>
    </row>
    <row r="199" spans="2:6" x14ac:dyDescent="0.3">
      <c r="B199" s="45"/>
      <c r="C199" s="45"/>
      <c r="D199" s="45"/>
      <c r="E199" s="45"/>
      <c r="F199" s="45"/>
    </row>
    <row r="200" spans="2:6" x14ac:dyDescent="0.3">
      <c r="B200" s="45"/>
      <c r="C200" s="45"/>
      <c r="D200" s="45"/>
      <c r="E200" s="45"/>
      <c r="F200" s="45"/>
    </row>
    <row r="201" spans="2:6" x14ac:dyDescent="0.3">
      <c r="B201" s="45"/>
      <c r="C201" s="45"/>
      <c r="D201" s="45"/>
      <c r="E201" s="45"/>
      <c r="F201" s="45"/>
    </row>
    <row r="202" spans="2:6" x14ac:dyDescent="0.3">
      <c r="B202" s="45"/>
      <c r="C202" s="45"/>
      <c r="D202" s="45"/>
      <c r="E202" s="45"/>
      <c r="F202" s="45"/>
    </row>
    <row r="203" spans="2:6" x14ac:dyDescent="0.3">
      <c r="B203" s="45"/>
      <c r="C203" s="45"/>
      <c r="D203" s="45"/>
      <c r="E203" s="45"/>
      <c r="F203" s="45"/>
    </row>
    <row r="204" spans="2:6" x14ac:dyDescent="0.3">
      <c r="B204" s="45"/>
      <c r="C204" s="45"/>
      <c r="D204" s="45"/>
      <c r="E204" s="45"/>
      <c r="F204" s="45"/>
    </row>
    <row r="205" spans="2:6" x14ac:dyDescent="0.3">
      <c r="B205" s="45"/>
      <c r="C205" s="45"/>
      <c r="D205" s="45"/>
      <c r="E205" s="45"/>
      <c r="F205" s="45"/>
    </row>
    <row r="206" spans="2:6" x14ac:dyDescent="0.3">
      <c r="B206" s="45"/>
      <c r="C206" s="45"/>
      <c r="D206" s="45"/>
      <c r="E206" s="45"/>
      <c r="F206" s="45"/>
    </row>
    <row r="207" spans="2:6" x14ac:dyDescent="0.3">
      <c r="B207" s="45"/>
      <c r="C207" s="45"/>
      <c r="D207" s="45"/>
      <c r="E207" s="45"/>
      <c r="F207" s="45"/>
    </row>
    <row r="208" spans="2:6" x14ac:dyDescent="0.3">
      <c r="B208" s="45"/>
      <c r="C208" s="45"/>
      <c r="D208" s="45"/>
      <c r="E208" s="45"/>
      <c r="F208" s="45"/>
    </row>
    <row r="209" spans="2:6" x14ac:dyDescent="0.3">
      <c r="B209" s="45"/>
      <c r="C209" s="45"/>
      <c r="D209" s="45"/>
      <c r="E209" s="45"/>
      <c r="F209" s="45"/>
    </row>
    <row r="210" spans="2:6" x14ac:dyDescent="0.3">
      <c r="B210" s="45"/>
      <c r="C210" s="45"/>
      <c r="D210" s="45"/>
      <c r="E210" s="45"/>
      <c r="F210" s="45"/>
    </row>
    <row r="211" spans="2:6" x14ac:dyDescent="0.3">
      <c r="B211" s="45"/>
      <c r="C211" s="45"/>
      <c r="D211" s="45"/>
      <c r="E211" s="45"/>
      <c r="F211" s="45"/>
    </row>
    <row r="212" spans="2:6" x14ac:dyDescent="0.3">
      <c r="B212" s="45"/>
      <c r="C212" s="45"/>
      <c r="D212" s="45"/>
      <c r="E212" s="45"/>
      <c r="F212" s="45"/>
    </row>
    <row r="213" spans="2:6" x14ac:dyDescent="0.3">
      <c r="B213" s="45"/>
      <c r="C213" s="45"/>
      <c r="D213" s="45"/>
      <c r="E213" s="45"/>
      <c r="F213" s="45"/>
    </row>
    <row r="214" spans="2:6" x14ac:dyDescent="0.3">
      <c r="B214" s="45"/>
      <c r="C214" s="45"/>
      <c r="D214" s="45"/>
      <c r="E214" s="45"/>
      <c r="F214" s="45"/>
    </row>
    <row r="215" spans="2:6" x14ac:dyDescent="0.3">
      <c r="B215" s="45"/>
      <c r="C215" s="45"/>
      <c r="D215" s="45"/>
      <c r="E215" s="45"/>
      <c r="F215" s="45"/>
    </row>
    <row r="216" spans="2:6" x14ac:dyDescent="0.3">
      <c r="B216" s="45"/>
      <c r="C216" s="45"/>
      <c r="D216" s="45"/>
      <c r="E216" s="45"/>
      <c r="F216" s="45"/>
    </row>
    <row r="217" spans="2:6" x14ac:dyDescent="0.3">
      <c r="B217" s="45"/>
      <c r="C217" s="45"/>
      <c r="D217" s="45"/>
      <c r="E217" s="45"/>
      <c r="F217" s="45"/>
    </row>
    <row r="218" spans="2:6" x14ac:dyDescent="0.3">
      <c r="B218" s="45"/>
      <c r="C218" s="45"/>
      <c r="D218" s="45"/>
      <c r="E218" s="45"/>
      <c r="F218" s="45"/>
    </row>
    <row r="219" spans="2:6" x14ac:dyDescent="0.3">
      <c r="B219" s="45"/>
      <c r="C219" s="45"/>
      <c r="D219" s="45"/>
      <c r="E219" s="45"/>
      <c r="F219" s="45"/>
    </row>
    <row r="220" spans="2:6" x14ac:dyDescent="0.3">
      <c r="B220" s="45"/>
      <c r="C220" s="45"/>
      <c r="D220" s="45"/>
      <c r="E220" s="45"/>
      <c r="F220" s="45"/>
    </row>
    <row r="221" spans="2:6" x14ac:dyDescent="0.3">
      <c r="B221" s="45"/>
      <c r="C221" s="45"/>
      <c r="D221" s="45"/>
      <c r="E221" s="45"/>
      <c r="F221" s="45"/>
    </row>
    <row r="222" spans="2:6" x14ac:dyDescent="0.3">
      <c r="B222" s="45"/>
      <c r="C222" s="45"/>
      <c r="D222" s="45"/>
      <c r="E222" s="45"/>
      <c r="F222" s="45"/>
    </row>
    <row r="223" spans="2:6" x14ac:dyDescent="0.3">
      <c r="B223" s="45"/>
      <c r="C223" s="45"/>
      <c r="D223" s="45"/>
      <c r="E223" s="45"/>
      <c r="F223" s="45"/>
    </row>
    <row r="224" spans="2:6" x14ac:dyDescent="0.3">
      <c r="B224" s="45"/>
      <c r="C224" s="45"/>
      <c r="D224" s="45"/>
      <c r="E224" s="45"/>
      <c r="F224" s="45"/>
    </row>
    <row r="225" spans="2:6" x14ac:dyDescent="0.3">
      <c r="B225" s="45"/>
      <c r="C225" s="45"/>
      <c r="D225" s="45"/>
      <c r="E225" s="45"/>
      <c r="F225" s="45"/>
    </row>
    <row r="226" spans="2:6" x14ac:dyDescent="0.3">
      <c r="B226" s="45"/>
      <c r="C226" s="45"/>
      <c r="D226" s="45"/>
      <c r="E226" s="45"/>
      <c r="F226" s="45"/>
    </row>
    <row r="227" spans="2:6" x14ac:dyDescent="0.3">
      <c r="B227" s="45"/>
      <c r="C227" s="45"/>
      <c r="D227" s="45"/>
      <c r="E227" s="45"/>
      <c r="F227" s="45"/>
    </row>
    <row r="228" spans="2:6" x14ac:dyDescent="0.3">
      <c r="B228" s="45"/>
      <c r="C228" s="45"/>
      <c r="D228" s="45"/>
      <c r="E228" s="45"/>
      <c r="F228" s="45"/>
    </row>
    <row r="229" spans="2:6" x14ac:dyDescent="0.3">
      <c r="B229" s="46"/>
    </row>
  </sheetData>
  <sheetProtection algorithmName="SHA-512" hashValue="K47tjVPrlJgc9CZEspjdF1eeRf050cebSptII2LoJF1jZ3i7E2sgRZUW3WsYz92lYPx6iFQCrp675ClB9RTvjQ==" saltValue="N4hfrzuetH5p0y2+TrSkOA==" spinCount="100000" sheet="1" formatCells="0" formatColumns="0" formatRows="0" insertHyperlinks="0" sort="0" autoFilter="0" pivotTables="0"/>
  <mergeCells count="291">
    <mergeCell ref="M44:O44"/>
    <mergeCell ref="I44:L44"/>
    <mergeCell ref="A143:O143"/>
    <mergeCell ref="A144:O144"/>
    <mergeCell ref="A145:O145"/>
    <mergeCell ref="A146:O146"/>
    <mergeCell ref="A147:O147"/>
    <mergeCell ref="A148:O148"/>
    <mergeCell ref="B31:B32"/>
    <mergeCell ref="C31:G32"/>
    <mergeCell ref="B33:B35"/>
    <mergeCell ref="C34:D35"/>
    <mergeCell ref="E34:G35"/>
    <mergeCell ref="E36:G37"/>
    <mergeCell ref="B36:B38"/>
    <mergeCell ref="N42:O42"/>
    <mergeCell ref="C43:D43"/>
    <mergeCell ref="E43:F43"/>
    <mergeCell ref="K43:M43"/>
    <mergeCell ref="N43:O43"/>
    <mergeCell ref="C36:D37"/>
    <mergeCell ref="C44:D44"/>
    <mergeCell ref="E38:F38"/>
    <mergeCell ref="A137:O137"/>
    <mergeCell ref="A138:O138"/>
    <mergeCell ref="A139:O139"/>
    <mergeCell ref="A140:O140"/>
    <mergeCell ref="A141:O141"/>
    <mergeCell ref="A142:O142"/>
    <mergeCell ref="A149:O149"/>
    <mergeCell ref="A150:O150"/>
    <mergeCell ref="C67:M67"/>
    <mergeCell ref="A129:O129"/>
    <mergeCell ref="A130:O130"/>
    <mergeCell ref="A119:O119"/>
    <mergeCell ref="A120:O120"/>
    <mergeCell ref="A121:O121"/>
    <mergeCell ref="A122:O122"/>
    <mergeCell ref="A123:O123"/>
    <mergeCell ref="A124:O124"/>
    <mergeCell ref="A113:O113"/>
    <mergeCell ref="A114:O114"/>
    <mergeCell ref="A115:O115"/>
    <mergeCell ref="A116:O116"/>
    <mergeCell ref="A117:O117"/>
    <mergeCell ref="A118:O118"/>
    <mergeCell ref="A107:O107"/>
    <mergeCell ref="A131:O131"/>
    <mergeCell ref="A132:O132"/>
    <mergeCell ref="A133:O133"/>
    <mergeCell ref="A134:O134"/>
    <mergeCell ref="A135:O135"/>
    <mergeCell ref="A136:O136"/>
    <mergeCell ref="A125:O125"/>
    <mergeCell ref="A126:O126"/>
    <mergeCell ref="A127:O127"/>
    <mergeCell ref="A128:O128"/>
    <mergeCell ref="A165:O165"/>
    <mergeCell ref="A166:O166"/>
    <mergeCell ref="A155:O155"/>
    <mergeCell ref="A156:O156"/>
    <mergeCell ref="A157:O157"/>
    <mergeCell ref="A158:O158"/>
    <mergeCell ref="A159:O159"/>
    <mergeCell ref="A160:O160"/>
    <mergeCell ref="A151:O151"/>
    <mergeCell ref="A152:O152"/>
    <mergeCell ref="A153:O153"/>
    <mergeCell ref="A161:O161"/>
    <mergeCell ref="A162:O162"/>
    <mergeCell ref="A163:O163"/>
    <mergeCell ref="A164:O164"/>
    <mergeCell ref="A154:O154"/>
    <mergeCell ref="A183:O183"/>
    <mergeCell ref="A184:O184"/>
    <mergeCell ref="A173:O173"/>
    <mergeCell ref="A174:O174"/>
    <mergeCell ref="A175:O175"/>
    <mergeCell ref="A176:O176"/>
    <mergeCell ref="A177:O177"/>
    <mergeCell ref="A178:O178"/>
    <mergeCell ref="A167:O167"/>
    <mergeCell ref="A168:O168"/>
    <mergeCell ref="A169:O169"/>
    <mergeCell ref="A170:O170"/>
    <mergeCell ref="A171:O171"/>
    <mergeCell ref="A172:O172"/>
    <mergeCell ref="A179:O179"/>
    <mergeCell ref="A180:O180"/>
    <mergeCell ref="A181:O181"/>
    <mergeCell ref="A182:O182"/>
    <mergeCell ref="A108:O108"/>
    <mergeCell ref="A109:O109"/>
    <mergeCell ref="A110:O110"/>
    <mergeCell ref="A111:O111"/>
    <mergeCell ref="A112:O112"/>
    <mergeCell ref="A101:O101"/>
    <mergeCell ref="A102:O102"/>
    <mergeCell ref="A103:O103"/>
    <mergeCell ref="A104:O104"/>
    <mergeCell ref="A105:O105"/>
    <mergeCell ref="A106:O106"/>
    <mergeCell ref="A95:O95"/>
    <mergeCell ref="A96:O96"/>
    <mergeCell ref="A97:O97"/>
    <mergeCell ref="A98:O98"/>
    <mergeCell ref="A99:O99"/>
    <mergeCell ref="A100:O100"/>
    <mergeCell ref="A89:O89"/>
    <mergeCell ref="A90:O90"/>
    <mergeCell ref="A91:O91"/>
    <mergeCell ref="A92:O92"/>
    <mergeCell ref="A93:O93"/>
    <mergeCell ref="A94:O94"/>
    <mergeCell ref="A83:O83"/>
    <mergeCell ref="A84:O84"/>
    <mergeCell ref="A85:O85"/>
    <mergeCell ref="A86:O86"/>
    <mergeCell ref="A87:O87"/>
    <mergeCell ref="A88:O88"/>
    <mergeCell ref="A77:O77"/>
    <mergeCell ref="A78:O78"/>
    <mergeCell ref="A79:O79"/>
    <mergeCell ref="A80:O80"/>
    <mergeCell ref="A81:O81"/>
    <mergeCell ref="A82:O82"/>
    <mergeCell ref="A76:O76"/>
    <mergeCell ref="C70:G70"/>
    <mergeCell ref="H70:M70"/>
    <mergeCell ref="C71:G71"/>
    <mergeCell ref="C72:G72"/>
    <mergeCell ref="H71:I71"/>
    <mergeCell ref="J71:M71"/>
    <mergeCell ref="H72:I72"/>
    <mergeCell ref="J72:M72"/>
    <mergeCell ref="N68:O72"/>
    <mergeCell ref="C69:G69"/>
    <mergeCell ref="H69:M69"/>
    <mergeCell ref="A49:A72"/>
    <mergeCell ref="C49:M49"/>
    <mergeCell ref="K66:L66"/>
    <mergeCell ref="I65:I66"/>
    <mergeCell ref="J65:J66"/>
    <mergeCell ref="C68:G68"/>
    <mergeCell ref="H68:M68"/>
    <mergeCell ref="E61:G61"/>
    <mergeCell ref="C65:D66"/>
    <mergeCell ref="E65:G66"/>
    <mergeCell ref="C51:D51"/>
    <mergeCell ref="P75:Q75"/>
    <mergeCell ref="I50:O50"/>
    <mergeCell ref="C50:G50"/>
    <mergeCell ref="C63:D63"/>
    <mergeCell ref="K63:M63"/>
    <mergeCell ref="I64:O64"/>
    <mergeCell ref="E51:G51"/>
    <mergeCell ref="C64:G64"/>
    <mergeCell ref="L53:L54"/>
    <mergeCell ref="C58:D59"/>
    <mergeCell ref="E58:G59"/>
    <mergeCell ref="C60:D60"/>
    <mergeCell ref="E60:G60"/>
    <mergeCell ref="C61:D61"/>
    <mergeCell ref="I61:J61"/>
    <mergeCell ref="K61:L61"/>
    <mergeCell ref="I62:J62"/>
    <mergeCell ref="K62:L62"/>
    <mergeCell ref="C73:D73"/>
    <mergeCell ref="E73:F73"/>
    <mergeCell ref="J73:L73"/>
    <mergeCell ref="B52:B53"/>
    <mergeCell ref="C52:D53"/>
    <mergeCell ref="C62:D62"/>
    <mergeCell ref="E52:G53"/>
    <mergeCell ref="B54:B55"/>
    <mergeCell ref="C54:D54"/>
    <mergeCell ref="B56:B57"/>
    <mergeCell ref="C56:G57"/>
    <mergeCell ref="B60:B61"/>
    <mergeCell ref="A45:A48"/>
    <mergeCell ref="C45:M45"/>
    <mergeCell ref="L46:O46"/>
    <mergeCell ref="K48:O48"/>
    <mergeCell ref="L47:O47"/>
    <mergeCell ref="E48:G48"/>
    <mergeCell ref="C46:D46"/>
    <mergeCell ref="F46:G46"/>
    <mergeCell ref="F47:G47"/>
    <mergeCell ref="A14:A44"/>
    <mergeCell ref="K25:L25"/>
    <mergeCell ref="C28:D28"/>
    <mergeCell ref="L33:L36"/>
    <mergeCell ref="C41:M41"/>
    <mergeCell ref="B42:B43"/>
    <mergeCell ref="C42:D42"/>
    <mergeCell ref="E42:F42"/>
    <mergeCell ref="K42:M42"/>
    <mergeCell ref="H42:I42"/>
    <mergeCell ref="H43:I43"/>
    <mergeCell ref="I28:O28"/>
    <mergeCell ref="L30:L31"/>
    <mergeCell ref="I38:J38"/>
    <mergeCell ref="M38:N38"/>
    <mergeCell ref="M39:N39"/>
    <mergeCell ref="I39:J39"/>
    <mergeCell ref="K38:L38"/>
    <mergeCell ref="K39:L39"/>
    <mergeCell ref="C38:D38"/>
    <mergeCell ref="C39:D39"/>
    <mergeCell ref="E39:G39"/>
    <mergeCell ref="E26:F26"/>
    <mergeCell ref="I25:J25"/>
    <mergeCell ref="N31:O34"/>
    <mergeCell ref="C25:D25"/>
    <mergeCell ref="H25:H27"/>
    <mergeCell ref="C27:D27"/>
    <mergeCell ref="E27:F27"/>
    <mergeCell ref="N27:O27"/>
    <mergeCell ref="K26:L26"/>
    <mergeCell ref="C29:D30"/>
    <mergeCell ref="E29:G30"/>
    <mergeCell ref="E33:G33"/>
    <mergeCell ref="C33:D33"/>
    <mergeCell ref="E12:G12"/>
    <mergeCell ref="I12:J12"/>
    <mergeCell ref="K12:M12"/>
    <mergeCell ref="N12:O12"/>
    <mergeCell ref="N13:O13"/>
    <mergeCell ref="C14:M14"/>
    <mergeCell ref="C15:G15"/>
    <mergeCell ref="I26:J26"/>
    <mergeCell ref="E28:F28"/>
    <mergeCell ref="I24:O24"/>
    <mergeCell ref="C19:D19"/>
    <mergeCell ref="C20:D20"/>
    <mergeCell ref="C21:D21"/>
    <mergeCell ref="C22:D22"/>
    <mergeCell ref="C23:D23"/>
    <mergeCell ref="C24:D24"/>
    <mergeCell ref="I15:O15"/>
    <mergeCell ref="C17:D17"/>
    <mergeCell ref="L17:L18"/>
    <mergeCell ref="C18:D18"/>
    <mergeCell ref="C13:D13"/>
    <mergeCell ref="E13:F13"/>
    <mergeCell ref="I13:J13"/>
    <mergeCell ref="K13:M13"/>
    <mergeCell ref="I8:J8"/>
    <mergeCell ref="K8:M8"/>
    <mergeCell ref="E10:G10"/>
    <mergeCell ref="O2:O3"/>
    <mergeCell ref="B3:C3"/>
    <mergeCell ref="L3:M3"/>
    <mergeCell ref="C4:I4"/>
    <mergeCell ref="C5:D5"/>
    <mergeCell ref="E5:G5"/>
    <mergeCell ref="I5:J5"/>
    <mergeCell ref="K5:M5"/>
    <mergeCell ref="I10:J10"/>
    <mergeCell ref="C9:D9"/>
    <mergeCell ref="E9:G9"/>
    <mergeCell ref="I9:J9"/>
    <mergeCell ref="K9:M9"/>
    <mergeCell ref="C10:D10"/>
    <mergeCell ref="D2:J2"/>
    <mergeCell ref="D3:J3"/>
    <mergeCell ref="K10:O10"/>
    <mergeCell ref="N73:O73"/>
    <mergeCell ref="P73:Q73"/>
    <mergeCell ref="A75:O75"/>
    <mergeCell ref="C11:D11"/>
    <mergeCell ref="E11:G11"/>
    <mergeCell ref="I11:J11"/>
    <mergeCell ref="K11:O11"/>
    <mergeCell ref="C12:D12"/>
    <mergeCell ref="N1:O1"/>
    <mergeCell ref="A1:C1"/>
    <mergeCell ref="D1:M1"/>
    <mergeCell ref="A2:A13"/>
    <mergeCell ref="B2:C2"/>
    <mergeCell ref="L2:M2"/>
    <mergeCell ref="C6:D6"/>
    <mergeCell ref="E6:F6"/>
    <mergeCell ref="I6:J6"/>
    <mergeCell ref="K6:M6"/>
    <mergeCell ref="C7:D7"/>
    <mergeCell ref="E7:F7"/>
    <mergeCell ref="I7:J7"/>
    <mergeCell ref="K7:M7"/>
    <mergeCell ref="C8:D8"/>
    <mergeCell ref="E8:G8"/>
  </mergeCells>
  <conditionalFormatting sqref="A1">
    <cfRule type="iconSet" priority="4">
      <iconSet iconSet="5Quarters" showValue="0">
        <cfvo type="percent" val="0"/>
        <cfvo type="num" val="0.75"/>
        <cfvo type="num" val="1.5"/>
        <cfvo type="num" val="2.25"/>
        <cfvo type="num" val="2.75"/>
      </iconSet>
    </cfRule>
  </conditionalFormatting>
  <conditionalFormatting sqref="N1">
    <cfRule type="iconSet" priority="2">
      <iconSet iconSet="5Quarters" showValue="0">
        <cfvo type="percent" val="0"/>
        <cfvo type="num" val="0.75"/>
        <cfvo type="num" val="1.5"/>
        <cfvo type="num" val="2.25"/>
        <cfvo type="num" val="2.75"/>
      </iconSet>
    </cfRule>
  </conditionalFormatting>
  <dataValidations disablePrompts="1" count="3">
    <dataValidation type="list" allowBlank="1" showInputMessage="1" showErrorMessage="1" sqref="G83" xr:uid="{3F07E849-9F1D-453C-AC7C-CEA64E2AAE4A}">
      <formula1>#REF!</formula1>
    </dataValidation>
    <dataValidation showDropDown="1" showInputMessage="1" showErrorMessage="1" sqref="E8:G8" xr:uid="{C56A6D96-690E-4776-B05B-CB90383936F3}"/>
    <dataValidation type="list" allowBlank="1" showInputMessage="1" showErrorMessage="1" sqref="M85:N85" xr:uid="{7C028E89-43ED-4B2C-9DD9-13A60BC11CC9}">
      <formula1>#REF!</formula1>
    </dataValidation>
  </dataValidations>
  <pageMargins left="0.47244094488188981" right="0.39370078740157483" top="0.47244094488188981" bottom="0.44337606837606836" header="0.31496062992125984" footer="0.31496062992125984"/>
  <pageSetup paperSize="9" orientation="portrait" horizontalDpi="1200" verticalDpi="1200" r:id="rId1"/>
  <headerFooter>
    <oddHeader xml:space="preserve">&amp;L&amp;"-,Fett" </oddHeader>
    <oddFooter>&amp;L&amp;"Arial,Standard"&amp;8Version 1.0 / März 2023 / Copyright: DGNB &amp;C&amp;"Arial,Standard"&amp;5* = „Kann-Information" &amp;R&amp;"Arial,Standard"&amp;5&amp;K000000 
Zusatz-Hinweis. Zahlenwerte in Ring-Grafiken sind Summen hoher Klassen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82" r:id="rId4" name="Check Box 6">
              <controlPr defaultSize="0" autoFill="0" autoLine="0" autoPict="0">
                <anchor moveWithCells="1">
                  <from>
                    <xdr:col>1</xdr:col>
                    <xdr:colOff>25400</xdr:colOff>
                    <xdr:row>72</xdr:row>
                    <xdr:rowOff>12700</xdr:rowOff>
                  </from>
                  <to>
                    <xdr:col>2</xdr:col>
                    <xdr:colOff>0</xdr:colOff>
                    <xdr:row>73</xdr:row>
                    <xdr:rowOff>0</xdr:rowOff>
                  </to>
                </anchor>
              </controlPr>
            </control>
          </mc:Choice>
        </mc:AlternateContent>
        <mc:AlternateContent xmlns:mc="http://schemas.openxmlformats.org/markup-compatibility/2006">
          <mc:Choice Requires="x14">
            <control shapeId="24583" r:id="rId5" name="Check Box 7">
              <controlPr defaultSize="0" autoFill="0" autoLine="0" autoPict="0">
                <anchor moveWithCells="1">
                  <from>
                    <xdr:col>3</xdr:col>
                    <xdr:colOff>558800</xdr:colOff>
                    <xdr:row>72</xdr:row>
                    <xdr:rowOff>12700</xdr:rowOff>
                  </from>
                  <to>
                    <xdr:col>4</xdr:col>
                    <xdr:colOff>6350</xdr:colOff>
                    <xdr:row>73</xdr:row>
                    <xdr:rowOff>0</xdr:rowOff>
                  </to>
                </anchor>
              </controlPr>
            </control>
          </mc:Choice>
        </mc:AlternateContent>
        <mc:AlternateContent xmlns:mc="http://schemas.openxmlformats.org/markup-compatibility/2006">
          <mc:Choice Requires="x14">
            <control shapeId="24584" r:id="rId6" name="Check Box 8">
              <controlPr defaultSize="0" autoFill="0" autoLine="0" autoPict="0">
                <anchor moveWithCells="1">
                  <from>
                    <xdr:col>6</xdr:col>
                    <xdr:colOff>419100</xdr:colOff>
                    <xdr:row>72</xdr:row>
                    <xdr:rowOff>12700</xdr:rowOff>
                  </from>
                  <to>
                    <xdr:col>6</xdr:col>
                    <xdr:colOff>609600</xdr:colOff>
                    <xdr:row>73</xdr:row>
                    <xdr:rowOff>0</xdr:rowOff>
                  </to>
                </anchor>
              </controlPr>
            </control>
          </mc:Choice>
        </mc:AlternateContent>
        <mc:AlternateContent xmlns:mc="http://schemas.openxmlformats.org/markup-compatibility/2006">
          <mc:Choice Requires="x14">
            <control shapeId="24585" r:id="rId7" name="Check Box 9">
              <controlPr defaultSize="0" autoFill="0" autoLine="0" autoPict="0">
                <anchor moveWithCells="1">
                  <from>
                    <xdr:col>8</xdr:col>
                    <xdr:colOff>152400</xdr:colOff>
                    <xdr:row>72</xdr:row>
                    <xdr:rowOff>12700</xdr:rowOff>
                  </from>
                  <to>
                    <xdr:col>8</xdr:col>
                    <xdr:colOff>342900</xdr:colOff>
                    <xdr:row>73</xdr:row>
                    <xdr:rowOff>0</xdr:rowOff>
                  </to>
                </anchor>
              </controlPr>
            </control>
          </mc:Choice>
        </mc:AlternateContent>
        <mc:AlternateContent xmlns:mc="http://schemas.openxmlformats.org/markup-compatibility/2006">
          <mc:Choice Requires="x14">
            <control shapeId="24586" r:id="rId8" name="Check Box 10">
              <controlPr defaultSize="0" autoFill="0" autoLine="0" autoPict="0">
                <anchor moveWithCells="1">
                  <from>
                    <xdr:col>9</xdr:col>
                    <xdr:colOff>539750</xdr:colOff>
                    <xdr:row>72</xdr:row>
                    <xdr:rowOff>12700</xdr:rowOff>
                  </from>
                  <to>
                    <xdr:col>9</xdr:col>
                    <xdr:colOff>723900</xdr:colOff>
                    <xdr:row>72</xdr:row>
                    <xdr:rowOff>158750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CB97EB86-61C1-4A01-A3AC-A2DA448D59BF}">
          <x14:formula1>
            <xm:f>'A1-Drop-Down'!$D$3:$D$5</xm:f>
          </x14:formula1>
          <xm:sqref>G85</xm:sqref>
        </x14:dataValidation>
        <x14:dataValidation type="list" allowBlank="1" showInputMessage="1" showErrorMessage="1" xr:uid="{B2099334-CE67-48F1-8182-B9C6E77D1FC8}">
          <x14:formula1>
            <xm:f>'A1-Drop-Down'!#REF!</xm:f>
          </x14:formula1>
          <xm:sqref>G86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55556-05EE-4903-99F0-FC16DB43EC3A}">
  <sheetPr>
    <tabColor rgb="FFD2D2D2"/>
  </sheetPr>
  <dimension ref="A1:Z226"/>
  <sheetViews>
    <sheetView tabSelected="1" view="pageLayout" topLeftCell="A50" zoomScale="145" zoomScaleNormal="100" zoomScalePageLayoutView="145" workbookViewId="0">
      <selection activeCell="E62" sqref="E62:G63"/>
    </sheetView>
  </sheetViews>
  <sheetFormatPr baseColWidth="10" defaultColWidth="10.6640625" defaultRowHeight="14" x14ac:dyDescent="0.3"/>
  <cols>
    <col min="1" max="1" width="2.4140625" customWidth="1"/>
    <col min="2" max="2" width="3" style="26" customWidth="1"/>
    <col min="3" max="3" width="7.58203125" style="56" customWidth="1"/>
    <col min="4" max="4" width="9.6640625" style="56" customWidth="1"/>
    <col min="5" max="5" width="2.5" style="56" customWidth="1"/>
    <col min="6" max="6" width="5.08203125" style="56" customWidth="1"/>
    <col min="7" max="7" width="12.6640625" customWidth="1"/>
    <col min="8" max="8" width="3.08203125" customWidth="1"/>
    <col min="9" max="9" width="10.1640625" style="24" customWidth="1"/>
    <col min="10" max="10" width="10.5" style="24" customWidth="1"/>
    <col min="11" max="11" width="2.5" style="24" customWidth="1"/>
    <col min="12" max="12" width="4.1640625" style="24" customWidth="1"/>
    <col min="13" max="13" width="4.33203125" style="24" customWidth="1"/>
    <col min="14" max="14" width="5.4140625" style="24" customWidth="1"/>
    <col min="15" max="15" width="4.33203125" customWidth="1"/>
  </cols>
  <sheetData>
    <row r="1" spans="1:26" ht="27.65" customHeight="1" thickBot="1" x14ac:dyDescent="0.4">
      <c r="A1" s="1328"/>
      <c r="B1" s="1329"/>
      <c r="C1" s="1330"/>
      <c r="D1" s="1514" t="s">
        <v>173</v>
      </c>
      <c r="E1" s="1515"/>
      <c r="F1" s="1515"/>
      <c r="G1" s="1515"/>
      <c r="H1" s="1515"/>
      <c r="I1" s="1515"/>
      <c r="J1" s="1515"/>
      <c r="K1" s="1515"/>
      <c r="L1" s="1515"/>
      <c r="M1" s="1516"/>
      <c r="N1" s="1517" t="s">
        <v>831</v>
      </c>
      <c r="O1" s="1518"/>
      <c r="P1" s="624"/>
      <c r="Q1" s="624"/>
      <c r="R1" s="624"/>
      <c r="S1" s="624"/>
      <c r="T1" s="624"/>
      <c r="U1" s="624"/>
      <c r="V1" s="624"/>
      <c r="W1" s="624"/>
      <c r="X1" s="624"/>
      <c r="Y1" s="625"/>
      <c r="Z1" s="625"/>
    </row>
    <row r="2" spans="1:26" ht="14" customHeight="1" x14ac:dyDescent="0.3">
      <c r="A2" s="1334" t="s">
        <v>151</v>
      </c>
      <c r="B2" s="1337" t="s">
        <v>106</v>
      </c>
      <c r="C2" s="1338"/>
      <c r="D2" s="1339" t="str">
        <f>'0-Eingabewerte'!F13</f>
        <v>Projektbezeichnung</v>
      </c>
      <c r="E2" s="1339"/>
      <c r="F2" s="1339"/>
      <c r="G2" s="1339"/>
      <c r="H2" s="1339"/>
      <c r="I2" s="1339"/>
      <c r="J2" s="1339"/>
      <c r="K2" s="689"/>
      <c r="L2" s="1340" t="str">
        <f>'0-Eingabewerte'!D15</f>
        <v>PASS-ID</v>
      </c>
      <c r="M2" s="1340"/>
      <c r="N2" s="690" t="str">
        <f>'0-Eingabewerte'!F15</f>
        <v>GUID</v>
      </c>
      <c r="O2" s="1341" t="s">
        <v>442</v>
      </c>
    </row>
    <row r="3" spans="1:26" ht="14.25" customHeight="1" x14ac:dyDescent="0.3">
      <c r="A3" s="1335"/>
      <c r="B3" s="1343" t="s">
        <v>129</v>
      </c>
      <c r="C3" s="1344"/>
      <c r="D3" s="1345" t="str">
        <f>'0-Eingabewerte'!F14</f>
        <v>Erstausstellung / Name / Kontaktdaten</v>
      </c>
      <c r="E3" s="1345"/>
      <c r="F3" s="1345"/>
      <c r="G3" s="1345"/>
      <c r="H3" s="1345"/>
      <c r="I3" s="1345"/>
      <c r="J3" s="1345"/>
      <c r="K3" s="692"/>
      <c r="L3" s="1351" t="str">
        <f>'0-Eingabewerte'!D16</f>
        <v>VERSION</v>
      </c>
      <c r="M3" s="1351"/>
      <c r="N3" s="693" t="str">
        <f>'0-Eingabewerte'!F16</f>
        <v>-001</v>
      </c>
      <c r="O3" s="1342"/>
    </row>
    <row r="4" spans="1:26" ht="18.25" customHeight="1" x14ac:dyDescent="0.3">
      <c r="A4" s="1335"/>
      <c r="B4" s="697"/>
      <c r="C4" s="1352" t="str">
        <f>'0-Eingabewerte'!D19</f>
        <v>Gebäudeinformationen und Gebäudemassen</v>
      </c>
      <c r="D4" s="1352"/>
      <c r="E4" s="1352"/>
      <c r="F4" s="1352"/>
      <c r="G4" s="1352"/>
      <c r="H4" s="1352"/>
      <c r="I4" s="1352"/>
      <c r="J4" s="698"/>
      <c r="K4" s="699"/>
      <c r="L4" s="699"/>
      <c r="M4" s="700"/>
      <c r="N4" s="700"/>
      <c r="O4" s="701">
        <f>'0-Eingabewerte'!J19</f>
        <v>2.5</v>
      </c>
    </row>
    <row r="5" spans="1:26" ht="11" customHeight="1" x14ac:dyDescent="0.3">
      <c r="A5" s="1335"/>
      <c r="B5" s="709">
        <f>'0-Eingabewerte'!B20</f>
        <v>1</v>
      </c>
      <c r="C5" s="1346" t="str">
        <f>'0-Eingabewerte'!D20</f>
        <v xml:space="preserve">Standort </v>
      </c>
      <c r="D5" s="1347"/>
      <c r="E5" s="1353" t="str">
        <f>'0-Eingabewerte'!F20</f>
        <v>Adresse / GIS / Flurstück</v>
      </c>
      <c r="F5" s="1353"/>
      <c r="G5" s="1354"/>
      <c r="H5" s="709">
        <f>'0-Eingabewerte'!B28</f>
        <v>9</v>
      </c>
      <c r="I5" s="1346" t="str">
        <f>'0-Eingabewerte'!D28</f>
        <v>Gesamtmasse des Gebäudes [t]</v>
      </c>
      <c r="J5" s="1347"/>
      <c r="K5" s="1349">
        <f>'0-Eingabewerte'!F28</f>
        <v>1234</v>
      </c>
      <c r="L5" s="1349"/>
      <c r="M5" s="1349"/>
      <c r="N5" s="74"/>
      <c r="O5" s="437"/>
    </row>
    <row r="6" spans="1:26" ht="11" customHeight="1" x14ac:dyDescent="0.3">
      <c r="A6" s="1335"/>
      <c r="B6" s="709">
        <f>'0-Eingabewerte'!B21</f>
        <v>2</v>
      </c>
      <c r="C6" s="1346" t="str">
        <f>'0-Eingabewerte'!D21</f>
        <v>Baujahr (Fertigstellung)</v>
      </c>
      <c r="D6" s="1347"/>
      <c r="E6" s="1348">
        <f>'0-Eingabewerte'!F21</f>
        <v>2000</v>
      </c>
      <c r="F6" s="1348"/>
      <c r="G6" s="437"/>
      <c r="H6" s="709">
        <f>'0-Eingabewerte'!B29</f>
        <v>10</v>
      </c>
      <c r="I6" s="1346" t="str">
        <f>'0-Eingabewerte'!D29</f>
        <v>BGF [m²]</v>
      </c>
      <c r="J6" s="1347"/>
      <c r="K6" s="1349">
        <f>'0-Eingabewerte'!F29</f>
        <v>567</v>
      </c>
      <c r="L6" s="1349"/>
      <c r="M6" s="1349"/>
      <c r="N6" s="74"/>
      <c r="O6" s="437"/>
    </row>
    <row r="7" spans="1:26" ht="11" customHeight="1" x14ac:dyDescent="0.3">
      <c r="A7" s="1335"/>
      <c r="B7" s="709">
        <f>'0-Eingabewerte'!B22</f>
        <v>3</v>
      </c>
      <c r="C7" s="1346" t="str">
        <f>'0-Eingabewerte'!D22</f>
        <v>Baugenehmigung</v>
      </c>
      <c r="D7" s="1347"/>
      <c r="E7" s="1350">
        <f>'0-Eingabewerte'!F22</f>
        <v>36526</v>
      </c>
      <c r="F7" s="1350"/>
      <c r="G7" s="437"/>
      <c r="H7" s="709">
        <f>'0-Eingabewerte'!B30</f>
        <v>11</v>
      </c>
      <c r="I7" s="1346" t="str">
        <f>'0-Eingabewerte'!D30</f>
        <v>NRF [m²]</v>
      </c>
      <c r="J7" s="1347"/>
      <c r="K7" s="1349">
        <f>'0-Eingabewerte'!F30</f>
        <v>456</v>
      </c>
      <c r="L7" s="1349"/>
      <c r="M7" s="1349"/>
      <c r="N7" s="74"/>
      <c r="O7" s="437"/>
    </row>
    <row r="8" spans="1:26" ht="11" customHeight="1" x14ac:dyDescent="0.3">
      <c r="A8" s="1335"/>
      <c r="B8" s="709">
        <f>'0-Eingabewerte'!B23</f>
        <v>4</v>
      </c>
      <c r="C8" s="1346" t="str">
        <f>'0-Eingabewerte'!D23</f>
        <v>Bauweise</v>
      </c>
      <c r="D8" s="1347"/>
      <c r="E8" s="1348" t="str">
        <f>'0-Eingabewerte'!F23</f>
        <v>Holz-Stahlbeton-Hybridbau</v>
      </c>
      <c r="F8" s="1348"/>
      <c r="G8" s="1359"/>
      <c r="H8" s="709">
        <f>'0-Eingabewerte'!B31</f>
        <v>12</v>
      </c>
      <c r="I8" s="1346" t="str">
        <f>'0-Eingabewerte'!D31</f>
        <v>Flächengewichtete Masse [t/m²NRF]</v>
      </c>
      <c r="J8" s="1347"/>
      <c r="K8" s="1349">
        <f>'0-Eingabewerte'!F31</f>
        <v>2.7</v>
      </c>
      <c r="L8" s="1349"/>
      <c r="M8" s="1349"/>
      <c r="N8" s="74"/>
      <c r="O8" s="437"/>
    </row>
    <row r="9" spans="1:26" ht="11" customHeight="1" x14ac:dyDescent="0.3">
      <c r="A9" s="1335"/>
      <c r="B9" s="709">
        <f>'0-Eingabewerte'!B24</f>
        <v>5</v>
      </c>
      <c r="C9" s="1346" t="str">
        <f>'0-Eingabewerte'!D24</f>
        <v>Typ / Anlass</v>
      </c>
      <c r="D9" s="1347"/>
      <c r="E9" s="1355" t="str">
        <f>'0-Eingabewerte'!F24</f>
        <v>Bestandserhalt (Sanierung)</v>
      </c>
      <c r="F9" s="1355"/>
      <c r="G9" s="1356"/>
      <c r="H9" s="709">
        <f>'0-Eingabewerte'!B32</f>
        <v>13</v>
      </c>
      <c r="I9" s="1346" t="str">
        <f>'0-Eingabewerte'!D33</f>
        <v>Umfang dokumentierter Massen [%]</v>
      </c>
      <c r="J9" s="1347"/>
      <c r="K9" s="1353">
        <f>'0-Eingabewerte'!F33</f>
        <v>95</v>
      </c>
      <c r="L9" s="1353"/>
      <c r="M9" s="1353"/>
      <c r="N9" s="299"/>
      <c r="O9" s="562"/>
    </row>
    <row r="10" spans="1:26" s="57" customFormat="1" ht="11" customHeight="1" x14ac:dyDescent="0.3">
      <c r="A10" s="1335"/>
      <c r="B10" s="709">
        <f>'0-Eingabewerte'!B25</f>
        <v>6</v>
      </c>
      <c r="C10" s="1346" t="str">
        <f>'0-Eingabewerte'!D25</f>
        <v>Kategorie</v>
      </c>
      <c r="D10" s="1347"/>
      <c r="E10" s="1355" t="str">
        <f>'0-Eingabewerte'!F25</f>
        <v>Wohngebäude</v>
      </c>
      <c r="F10" s="1355"/>
      <c r="G10" s="1356"/>
      <c r="H10" s="709">
        <f>'0-Eingabewerte'!B35</f>
        <v>15</v>
      </c>
      <c r="I10" s="1346" t="str">
        <f>'0-Eingabewerte'!D35</f>
        <v>Nutzeinheit</v>
      </c>
      <c r="J10" s="1347"/>
      <c r="K10" s="1419" t="str">
        <f>'0-Eingabewerte'!F35</f>
        <v>Bewohner</v>
      </c>
      <c r="L10" s="1348"/>
      <c r="M10" s="1348"/>
      <c r="N10" s="1348"/>
      <c r="O10" s="1348"/>
      <c r="P10" s="437"/>
    </row>
    <row r="11" spans="1:26" s="57" customFormat="1" ht="11" customHeight="1" x14ac:dyDescent="0.3">
      <c r="A11" s="1335"/>
      <c r="B11" s="709">
        <f>'0-Eingabewerte'!B26</f>
        <v>7</v>
      </c>
      <c r="C11" s="1346" t="str">
        <f>'0-Eingabewerte'!D26</f>
        <v>Beschreibung</v>
      </c>
      <c r="D11" s="1347"/>
      <c r="E11" s="1355" t="str">
        <f>'0-Eingabewerte'!F26</f>
        <v>Keller (vollunterkellert)</v>
      </c>
      <c r="F11" s="1355"/>
      <c r="G11" s="1356"/>
      <c r="H11" s="709">
        <f>'0-Eingabewerte'!B36</f>
        <v>16</v>
      </c>
      <c r="I11" s="1346" t="str">
        <f>'0-Eingabewerte'!D36</f>
        <v xml:space="preserve">Datenbasis / Datenbank </v>
      </c>
      <c r="J11" s="1347"/>
      <c r="K11" s="1358" t="str">
        <f>'0-Eingabewerte'!G36</f>
        <v>Bauteilebene: Digitales Modell (.ifc)</v>
      </c>
      <c r="L11" s="1358"/>
      <c r="M11" s="1358"/>
      <c r="N11" s="1358"/>
      <c r="O11" s="1358"/>
    </row>
    <row r="12" spans="1:26" s="57" customFormat="1" ht="11" customHeight="1" x14ac:dyDescent="0.3">
      <c r="A12" s="1335"/>
      <c r="B12" s="709">
        <f>'0-Eingabewerte'!B27</f>
        <v>8</v>
      </c>
      <c r="C12" s="1360" t="str">
        <f>'0-Eingabewerte'!D27</f>
        <v>Systemgrenze (KG)</v>
      </c>
      <c r="D12" s="1361"/>
      <c r="E12" s="1355" t="str">
        <f>'0-Eingabewerte'!F27</f>
        <v>KG300, KG400, KG500</v>
      </c>
      <c r="F12" s="1355"/>
      <c r="G12" s="1356"/>
      <c r="H12" s="709">
        <f>'0-Eingabewerte'!B37</f>
        <v>17</v>
      </c>
      <c r="I12" s="1360" t="str">
        <f>'0-Eingabewerte'!D37</f>
        <v>Bauteil-Einbauort zuordenbar</v>
      </c>
      <c r="J12" s="1361"/>
      <c r="K12" s="1362" t="str">
        <f>'0-Eingabewerte'!F37</f>
        <v>ja, modellbasiert</v>
      </c>
      <c r="L12" s="1349"/>
      <c r="M12" s="1349"/>
      <c r="N12" s="1362"/>
      <c r="O12" s="1349"/>
    </row>
    <row r="13" spans="1:26" s="57" customFormat="1" ht="11" customHeight="1" x14ac:dyDescent="0.3">
      <c r="A13" s="1336"/>
      <c r="B13" s="709">
        <f>'0-Eingabewerte'!B45</f>
        <v>19</v>
      </c>
      <c r="C13" s="1346" t="str">
        <f>'0-Eingabewerte'!D45</f>
        <v>Restnutzungsdauer [a]</v>
      </c>
      <c r="D13" s="1347"/>
      <c r="E13" s="1363">
        <f>'0-Eingabewerte'!F45</f>
        <v>50</v>
      </c>
      <c r="F13" s="1363"/>
      <c r="G13" s="74"/>
      <c r="H13" s="709">
        <f>'0-Eingabewerte'!B38</f>
        <v>18</v>
      </c>
      <c r="I13" s="1360" t="str">
        <f>'0-Eingabewerte'!D38</f>
        <v>Bauteilbezogene Auswertung möglich</v>
      </c>
      <c r="J13" s="1361"/>
      <c r="K13" s="1362" t="str">
        <f>'0-Eingabewerte'!F38</f>
        <v>ja, modellbasiert</v>
      </c>
      <c r="L13" s="1349"/>
      <c r="M13" s="1349"/>
      <c r="N13" s="1362"/>
      <c r="O13" s="1349"/>
    </row>
    <row r="14" spans="1:26" s="25" customFormat="1" ht="18.25" customHeight="1" x14ac:dyDescent="0.3">
      <c r="A14" s="1439" t="s">
        <v>778</v>
      </c>
      <c r="B14" s="702"/>
      <c r="C14" s="1352" t="str">
        <f>'0-Eingabewerte'!D47</f>
        <v xml:space="preserve">Materialität, Materialherkunft und Bau- und Abbruchabfälle </v>
      </c>
      <c r="D14" s="1352"/>
      <c r="E14" s="1352"/>
      <c r="F14" s="1352"/>
      <c r="G14" s="1352"/>
      <c r="H14" s="1352"/>
      <c r="I14" s="1352"/>
      <c r="J14" s="1352"/>
      <c r="K14" s="1352"/>
      <c r="L14" s="1352"/>
      <c r="M14" s="1352"/>
      <c r="N14" s="699"/>
      <c r="O14" s="701">
        <f>'0-Eingabewerte'!J47</f>
        <v>1.8611111111111112</v>
      </c>
    </row>
    <row r="15" spans="1:26" ht="11.9" customHeight="1" x14ac:dyDescent="0.3">
      <c r="A15" s="1440"/>
      <c r="B15" s="1377">
        <f>'0-Eingabewerte'!B48</f>
        <v>20</v>
      </c>
      <c r="C15" s="1442" t="str">
        <f>'0-Eingabewerte'!D48</f>
        <v>Materialität des Bauwerks</v>
      </c>
      <c r="D15" s="1443"/>
      <c r="E15" s="1443"/>
      <c r="F15" s="1443"/>
      <c r="G15" s="1444"/>
      <c r="H15" s="709">
        <f>'0-Eingabewerte'!B70</f>
        <v>28</v>
      </c>
      <c r="I15" s="1442" t="str">
        <f>'0-Eingabewerte'!D70</f>
        <v>Materialherkunft - Umgesetzte Kreislaufführung</v>
      </c>
      <c r="J15" s="1443"/>
      <c r="K15" s="1443"/>
      <c r="L15" s="1443"/>
      <c r="M15" s="1443"/>
      <c r="N15" s="1443"/>
      <c r="O15" s="1443"/>
    </row>
    <row r="16" spans="1:26" ht="8.4" customHeight="1" x14ac:dyDescent="0.3">
      <c r="A16" s="1440"/>
      <c r="B16" s="1378"/>
      <c r="C16" s="520"/>
      <c r="D16" s="521"/>
      <c r="E16" s="572" t="s">
        <v>754</v>
      </c>
      <c r="F16" s="521"/>
      <c r="G16" s="521"/>
      <c r="H16" s="729"/>
      <c r="I16" s="569"/>
      <c r="J16" s="521"/>
      <c r="K16" s="572" t="s">
        <v>754</v>
      </c>
      <c r="L16" s="521"/>
      <c r="M16" s="521"/>
      <c r="N16" s="521"/>
      <c r="O16" s="521"/>
    </row>
    <row r="17" spans="1:15" ht="7.65" customHeight="1" x14ac:dyDescent="0.3">
      <c r="A17" s="1440"/>
      <c r="B17" s="1378"/>
      <c r="C17" s="1373" t="str">
        <f>'0-Quoten'!C7</f>
        <v>Holz und Holzwerkstoffe</v>
      </c>
      <c r="D17" s="1374"/>
      <c r="E17" s="829">
        <f>'0-Quoten'!G7</f>
        <v>20</v>
      </c>
      <c r="F17" s="331"/>
      <c r="G17" s="327"/>
      <c r="H17" s="729"/>
      <c r="I17" s="570" t="str">
        <f>'0-Quoten'!C37</f>
        <v>Vermeidung</v>
      </c>
      <c r="J17" s="365"/>
      <c r="K17" s="829">
        <f>'0-Quoten'!E37</f>
        <v>5</v>
      </c>
      <c r="L17" s="1396">
        <f>'0-Quoten'!E43</f>
        <v>75</v>
      </c>
      <c r="M17" s="365"/>
      <c r="N17" s="364"/>
      <c r="O17" s="67"/>
    </row>
    <row r="18" spans="1:15" ht="7.65" customHeight="1" x14ac:dyDescent="0.3">
      <c r="A18" s="1440"/>
      <c r="B18" s="1378"/>
      <c r="C18" s="1373" t="str">
        <f>'0-Quoten'!C9</f>
        <v>Kunststoffe</v>
      </c>
      <c r="D18" s="1374"/>
      <c r="E18" s="831">
        <f>'0-Quoten'!G9</f>
        <v>12</v>
      </c>
      <c r="F18" s="365"/>
      <c r="G18" s="320"/>
      <c r="H18" s="729"/>
      <c r="I18" s="570" t="str">
        <f>'0-Quoten'!C38</f>
        <v xml:space="preserve">Wiederverwendet </v>
      </c>
      <c r="J18" s="365"/>
      <c r="K18" s="831">
        <f>'0-Quoten'!E38</f>
        <v>5</v>
      </c>
      <c r="L18" s="1396"/>
      <c r="M18" s="365"/>
      <c r="N18" s="365"/>
      <c r="O18" s="67"/>
    </row>
    <row r="19" spans="1:15" ht="7.65" customHeight="1" x14ac:dyDescent="0.3">
      <c r="A19" s="1440"/>
      <c r="B19" s="1378"/>
      <c r="C19" s="1373" t="str">
        <f>'0-Quoten'!C13</f>
        <v xml:space="preserve">Bituminöse Mischungen </v>
      </c>
      <c r="D19" s="1374"/>
      <c r="E19" s="832">
        <f>'0-Quoten'!G13</f>
        <v>2</v>
      </c>
      <c r="F19" s="365"/>
      <c r="G19" s="81"/>
      <c r="H19" s="729"/>
      <c r="I19" s="570" t="str">
        <f>'0-Quoten'!C39</f>
        <v>Weiterverwendet</v>
      </c>
      <c r="J19" s="365"/>
      <c r="K19" s="832">
        <f>'0-Quoten'!E39</f>
        <v>10</v>
      </c>
      <c r="L19" s="478"/>
      <c r="M19" s="365"/>
      <c r="N19" s="324"/>
      <c r="O19" s="67"/>
    </row>
    <row r="20" spans="1:15" ht="7.65" customHeight="1" x14ac:dyDescent="0.3">
      <c r="A20" s="1440"/>
      <c r="B20" s="1378"/>
      <c r="C20" s="1373" t="str">
        <f>'0-Quoten'!C14</f>
        <v>Materialmix</v>
      </c>
      <c r="D20" s="1374"/>
      <c r="E20" s="833">
        <f>'0-Quoten'!G14</f>
        <v>5</v>
      </c>
      <c r="F20" s="365"/>
      <c r="G20" s="81"/>
      <c r="H20" s="729"/>
      <c r="I20" s="570" t="str">
        <f>'0-Quoten'!C40</f>
        <v>Verwertet (Wieder-/Weiterverwertet)</v>
      </c>
      <c r="J20" s="365"/>
      <c r="K20" s="833">
        <f>'0-Quoten'!E40</f>
        <v>20</v>
      </c>
      <c r="L20" s="478"/>
      <c r="M20" s="365"/>
      <c r="N20" s="366"/>
      <c r="O20" s="67"/>
    </row>
    <row r="21" spans="1:15" ht="7.65" customHeight="1" x14ac:dyDescent="0.3">
      <c r="A21" s="1440"/>
      <c r="B21" s="1378"/>
      <c r="C21" s="1373" t="str">
        <f>'0-Quoten'!C16</f>
        <v>Elektrik und Elektronik</v>
      </c>
      <c r="D21" s="1374"/>
      <c r="E21" s="830">
        <f>'0-Quoten'!G16</f>
        <v>3</v>
      </c>
      <c r="F21" s="365"/>
      <c r="G21" s="81"/>
      <c r="H21" s="729"/>
      <c r="I21" s="570" t="str">
        <f>'0-Quoten'!C41</f>
        <v>Primärrohstoffe, erneuerbar</v>
      </c>
      <c r="J21" s="365"/>
      <c r="K21" s="830">
        <f>'0-Quoten'!E41</f>
        <v>35</v>
      </c>
      <c r="L21" s="478"/>
      <c r="M21" s="365"/>
      <c r="N21" s="366"/>
      <c r="O21" s="67"/>
    </row>
    <row r="22" spans="1:15" ht="7.65" customHeight="1" x14ac:dyDescent="0.3">
      <c r="A22" s="1440"/>
      <c r="B22" s="1378"/>
      <c r="C22" s="1373" t="str">
        <f>'0-Quoten'!C18</f>
        <v>Metalle</v>
      </c>
      <c r="D22" s="1374"/>
      <c r="E22" s="834">
        <f>'0-Quoten'!G18</f>
        <v>7</v>
      </c>
      <c r="F22" s="365"/>
      <c r="G22" s="81"/>
      <c r="H22" s="729"/>
      <c r="I22" s="570" t="str">
        <f>'0-Quoten'!C42</f>
        <v>Primärrohstoffe, nicht erneuerbar</v>
      </c>
      <c r="J22" s="365"/>
      <c r="K22" s="529">
        <f>'0-Quoten'!E42</f>
        <v>25</v>
      </c>
      <c r="L22" s="543">
        <f>SUM(K22)</f>
        <v>25</v>
      </c>
      <c r="M22" s="365"/>
      <c r="N22" s="324"/>
      <c r="O22" s="67"/>
    </row>
    <row r="23" spans="1:15" ht="7.65" customHeight="1" x14ac:dyDescent="0.3">
      <c r="A23" s="1440"/>
      <c r="B23" s="1378"/>
      <c r="C23" s="1373" t="str">
        <f>'0-Quoten'!C21</f>
        <v>Gips</v>
      </c>
      <c r="D23" s="1374"/>
      <c r="E23" s="835">
        <f>'0-Quoten'!G21</f>
        <v>3</v>
      </c>
      <c r="F23" s="365"/>
      <c r="G23" s="81"/>
      <c r="H23" s="729"/>
      <c r="I23" s="571"/>
      <c r="J23" s="424"/>
      <c r="K23" s="534"/>
      <c r="L23" s="483"/>
      <c r="M23" s="325"/>
      <c r="N23" s="365"/>
      <c r="O23" s="67"/>
    </row>
    <row r="24" spans="1:15" ht="7.65" customHeight="1" x14ac:dyDescent="0.3">
      <c r="A24" s="1440"/>
      <c r="B24" s="1378"/>
      <c r="C24" s="1373" t="str">
        <f>'0-Quoten'!C23</f>
        <v>Glas</v>
      </c>
      <c r="D24" s="1374"/>
      <c r="E24" s="836">
        <f>'0-Quoten'!G23</f>
        <v>10</v>
      </c>
      <c r="F24" s="365"/>
      <c r="G24" s="78"/>
      <c r="H24" s="729"/>
      <c r="I24" s="1375"/>
      <c r="J24" s="1376"/>
      <c r="K24" s="1376"/>
      <c r="L24" s="1376"/>
      <c r="M24" s="1376"/>
      <c r="N24" s="1376"/>
      <c r="O24" s="1376"/>
    </row>
    <row r="25" spans="1:15" ht="8.4" customHeight="1" x14ac:dyDescent="0.3">
      <c r="A25" s="1440"/>
      <c r="B25" s="1378"/>
      <c r="C25" s="1373" t="str">
        <f>'0-Quoten'!C24</f>
        <v>Mineralische Baustoffe</v>
      </c>
      <c r="D25" s="1374"/>
      <c r="E25" s="529">
        <f>'0-Quoten'!G24</f>
        <v>38</v>
      </c>
      <c r="F25" s="365"/>
      <c r="G25" s="78"/>
      <c r="H25" s="1377">
        <f>'0-Eingabewerte'!B73</f>
        <v>29</v>
      </c>
      <c r="I25" s="1380" t="str">
        <f>'0-Eingabewerte'!D73</f>
        <v>Vermiedene Primärrohstoffe [t]*</v>
      </c>
      <c r="J25" s="1381"/>
      <c r="K25" s="1382">
        <f>'0-Eingabewerte'!F73</f>
        <v>123.4</v>
      </c>
      <c r="L25" s="1382"/>
      <c r="M25" s="532"/>
      <c r="N25" s="372"/>
      <c r="O25" s="372"/>
    </row>
    <row r="26" spans="1:15" ht="4.75" customHeight="1" x14ac:dyDescent="0.3">
      <c r="A26" s="1440"/>
      <c r="B26" s="1378"/>
      <c r="C26" s="568"/>
      <c r="D26" s="568"/>
      <c r="E26" s="1383"/>
      <c r="F26" s="1383"/>
      <c r="G26" s="78"/>
      <c r="H26" s="1378"/>
      <c r="I26" s="1380"/>
      <c r="J26" s="1381"/>
      <c r="K26" s="1364"/>
      <c r="L26" s="1364"/>
      <c r="M26" s="533"/>
      <c r="N26" s="318"/>
      <c r="O26" s="61"/>
    </row>
    <row r="27" spans="1:15" ht="10.25" customHeight="1" x14ac:dyDescent="0.3">
      <c r="A27" s="1440"/>
      <c r="B27" s="1379"/>
      <c r="C27" s="1365"/>
      <c r="D27" s="1366"/>
      <c r="E27" s="1367"/>
      <c r="F27" s="1367"/>
      <c r="G27" s="563"/>
      <c r="H27" s="1379"/>
      <c r="I27" s="564"/>
      <c r="J27" s="565"/>
      <c r="K27" s="573"/>
      <c r="L27" s="573"/>
      <c r="M27" s="533"/>
      <c r="N27" s="1368"/>
      <c r="O27" s="1368"/>
    </row>
    <row r="28" spans="1:15" ht="11.9" customHeight="1" x14ac:dyDescent="0.3">
      <c r="A28" s="1440"/>
      <c r="B28" s="732">
        <f>'0-Eingabewerte'!B53</f>
        <v>24</v>
      </c>
      <c r="C28" s="1399" t="s">
        <v>858</v>
      </c>
      <c r="D28" s="1400"/>
      <c r="E28" s="1400"/>
      <c r="F28" s="1400"/>
      <c r="G28" s="1401"/>
      <c r="H28" s="709">
        <f>'0-Eingabewerte'!B79</f>
        <v>32</v>
      </c>
      <c r="I28" s="1371" t="str">
        <f>'0-Eingabewerte'!D79</f>
        <v>Bau- und Abbruchabfälle der Baumaßnahme</v>
      </c>
      <c r="J28" s="1372"/>
      <c r="K28" s="1372"/>
      <c r="L28" s="1372"/>
      <c r="M28" s="1372"/>
      <c r="N28" s="1372"/>
      <c r="O28" s="1372"/>
    </row>
    <row r="29" spans="1:15" ht="10.25" customHeight="1" x14ac:dyDescent="0.3">
      <c r="A29" s="1440"/>
      <c r="B29" s="1377">
        <f>'0-Eingabewerte'!B54</f>
        <v>25</v>
      </c>
      <c r="C29" s="1360" t="s">
        <v>982</v>
      </c>
      <c r="D29" s="1361"/>
      <c r="E29" s="1433" t="str">
        <f>'0-Eingabewerte'!F53</f>
        <v>QS4</v>
      </c>
      <c r="F29" s="1433"/>
      <c r="G29" s="1455"/>
      <c r="H29" s="710">
        <f>'0-Eingabewerte'!B80</f>
        <v>33</v>
      </c>
      <c r="I29" s="1360" t="str">
        <f>'0-Eingabewerte'!D80</f>
        <v>Masse Bau- / Abbruchabfälle [t]</v>
      </c>
      <c r="J29" s="1361"/>
      <c r="K29" s="1348">
        <f>'0-Eingabewerte'!F80</f>
        <v>1234.5</v>
      </c>
      <c r="L29" s="1348"/>
      <c r="M29" s="1348"/>
      <c r="N29" s="1348"/>
      <c r="O29" s="1348"/>
    </row>
    <row r="30" spans="1:15" ht="10.25" customHeight="1" x14ac:dyDescent="0.3">
      <c r="A30" s="1440"/>
      <c r="B30" s="1378"/>
      <c r="C30" s="1411" t="s">
        <v>790</v>
      </c>
      <c r="D30" s="1412"/>
      <c r="E30" s="1490" t="str">
        <f>'0-Eingabewerte'!G53</f>
        <v>(gemäß DGNB Kriterium ENV1.2)</v>
      </c>
      <c r="F30" s="1491"/>
      <c r="G30" s="1527"/>
      <c r="H30" s="710">
        <f>'0-Eingabewerte'!B81</f>
        <v>34</v>
      </c>
      <c r="I30" s="1528" t="str">
        <f>'0-Eingabewerte'!D81</f>
        <v xml:space="preserve">(davon in Baumaßnahme eingesetzt [t]*)
</v>
      </c>
      <c r="J30" s="1529"/>
      <c r="K30" s="1530">
        <f>'0-Eingabewerte'!F81</f>
        <v>123.4</v>
      </c>
      <c r="L30" s="1530"/>
      <c r="M30" s="735"/>
      <c r="N30" s="734"/>
      <c r="O30" s="734"/>
    </row>
    <row r="31" spans="1:15" ht="10.25" customHeight="1" x14ac:dyDescent="0.3">
      <c r="A31" s="1440"/>
      <c r="B31" s="1379"/>
      <c r="C31" s="747"/>
      <c r="D31" s="717"/>
      <c r="E31" s="1411"/>
      <c r="F31" s="1412"/>
      <c r="G31" s="629"/>
      <c r="H31" s="731"/>
      <c r="I31" s="586"/>
      <c r="J31" s="587"/>
      <c r="K31" s="733"/>
      <c r="L31" s="733"/>
      <c r="M31" s="735"/>
      <c r="N31" s="67"/>
      <c r="O31" s="67"/>
    </row>
    <row r="32" spans="1:15" ht="10.25" customHeight="1" x14ac:dyDescent="0.3">
      <c r="A32" s="1440"/>
      <c r="B32" s="1377">
        <f>'0-Eingabewerte'!B68</f>
        <v>26</v>
      </c>
      <c r="C32" s="1384" t="str">
        <f>'0-Eingabewerte'!D68</f>
        <v>Schadstoffgutachten Bestand</v>
      </c>
      <c r="D32" s="1385"/>
      <c r="E32" s="1388" t="str">
        <f>'0-Eingabewerte'!F68</f>
        <v>vorhanden</v>
      </c>
      <c r="F32" s="1388"/>
      <c r="G32" s="1389"/>
      <c r="H32" s="1531">
        <f>'0-Eingabewerte'!B82</f>
        <v>35</v>
      </c>
      <c r="I32" s="1519" t="str">
        <f>'0-Eingabewerte'!D82</f>
        <v>Bau und Abbruchabfälle: Quote für Zirkuläre Verwendung und Verwertung</v>
      </c>
      <c r="J32" s="1520"/>
      <c r="K32" s="1358" t="str">
        <f>'0-Eingabewerte'!F82</f>
        <v>ohne Offenlegung/ Zuordnung: Annahme: mind. 70%</v>
      </c>
      <c r="L32" s="1358"/>
      <c r="M32" s="1358"/>
      <c r="N32" s="1358"/>
      <c r="O32" s="1358"/>
    </row>
    <row r="33" spans="1:20" ht="10.25" customHeight="1" x14ac:dyDescent="0.3">
      <c r="A33" s="1440"/>
      <c r="B33" s="1379"/>
      <c r="C33" s="1390" t="s">
        <v>791</v>
      </c>
      <c r="D33" s="1391"/>
      <c r="E33" s="1370">
        <f>'0-Eingabewerte'!G68</f>
        <v>44593</v>
      </c>
      <c r="F33" s="1370"/>
      <c r="G33" s="628"/>
      <c r="H33" s="1532"/>
      <c r="I33" s="1521"/>
      <c r="J33" s="1522"/>
      <c r="K33" s="1358"/>
      <c r="L33" s="1358"/>
      <c r="M33" s="1358"/>
      <c r="N33" s="1358"/>
      <c r="O33" s="1358"/>
    </row>
    <row r="34" spans="1:20" ht="10.25" customHeight="1" x14ac:dyDescent="0.3">
      <c r="A34" s="1440"/>
      <c r="B34" s="1061">
        <f>'0-Eingabewerte'!B69</f>
        <v>27</v>
      </c>
      <c r="C34" s="1404" t="s">
        <v>792</v>
      </c>
      <c r="D34" s="1405"/>
      <c r="E34" s="1406" t="str">
        <f>'0-Eingabewerte'!F69</f>
        <v>(ohne Beanstandung)</v>
      </c>
      <c r="F34" s="1406"/>
      <c r="G34" s="1406"/>
      <c r="H34" s="1532"/>
      <c r="I34" s="1490" t="s">
        <v>932</v>
      </c>
      <c r="J34" s="1491" t="s">
        <v>575</v>
      </c>
      <c r="K34" s="1523" t="str">
        <f>'0-Eingabewerte'!G82</f>
        <v>(Einhaltung gesetzlicher Anforderungen laut GewAbfV (KrWG))</v>
      </c>
      <c r="L34" s="1523"/>
      <c r="M34" s="1523"/>
      <c r="N34" s="1523"/>
      <c r="O34" s="1523"/>
    </row>
    <row r="35" spans="1:20" ht="5.9" customHeight="1" x14ac:dyDescent="0.3">
      <c r="A35" s="1440"/>
      <c r="B35" s="1060"/>
      <c r="C35" s="660"/>
      <c r="D35" s="660"/>
      <c r="E35" s="659"/>
      <c r="F35" s="659"/>
      <c r="G35" s="659"/>
      <c r="H35" s="1533"/>
      <c r="I35" s="631"/>
      <c r="J35" s="631"/>
      <c r="K35" s="1524"/>
      <c r="L35" s="1524"/>
      <c r="M35" s="1524"/>
      <c r="N35" s="1524"/>
      <c r="O35" s="1524"/>
    </row>
    <row r="36" spans="1:20" s="25" customFormat="1" ht="18.25" customHeight="1" x14ac:dyDescent="0.3">
      <c r="A36" s="1440"/>
      <c r="B36" s="700"/>
      <c r="C36" s="1352" t="str">
        <f>'0-Eingabewerte'!D86</f>
        <v>Treibhausgas-Emissionen über den Lebenszyklus</v>
      </c>
      <c r="D36" s="1352"/>
      <c r="E36" s="1352"/>
      <c r="F36" s="1352"/>
      <c r="G36" s="1352"/>
      <c r="H36" s="1352"/>
      <c r="I36" s="1352"/>
      <c r="J36" s="1352"/>
      <c r="K36" s="1352"/>
      <c r="L36" s="1352"/>
      <c r="M36" s="1352"/>
      <c r="N36" s="699"/>
      <c r="O36" s="701">
        <f>'0-Eingabewerte'!J86</f>
        <v>2.1111111111111112</v>
      </c>
      <c r="P36"/>
      <c r="Q36"/>
      <c r="R36"/>
      <c r="S36"/>
      <c r="T36"/>
    </row>
    <row r="37" spans="1:20" ht="17" customHeight="1" x14ac:dyDescent="0.3">
      <c r="A37" s="1440"/>
      <c r="B37" s="1377">
        <f>'0-Eingabewerte'!B82</f>
        <v>35</v>
      </c>
      <c r="C37" s="1422" t="s">
        <v>1143</v>
      </c>
      <c r="D37" s="1423"/>
      <c r="E37" s="1424" t="str">
        <f>'0-Eingabewerte'!D89</f>
        <v>Herstellung 
[A1-A3]</v>
      </c>
      <c r="F37" s="1425"/>
      <c r="G37" s="707" t="str">
        <f>'0-Eingabewerte'!D90</f>
        <v>Nutzung / Ersatz 
[B4]</v>
      </c>
      <c r="H37" s="1426" t="str">
        <f>'0-Eingabewerte'!D91</f>
        <v>Energie im Betrieb 
[B6.1, B6.2, B6.3]</v>
      </c>
      <c r="I37" s="1427"/>
      <c r="J37" s="708" t="str">
        <f>'0-Eingabewerte'!D92</f>
        <v>Entsorgung / Abfälle 
[C3, C4]</v>
      </c>
      <c r="K37" s="1481" t="str">
        <f>'0-Eingabewerte'!D93</f>
        <v>Energie im Betrieb 'Recyclingpotenzial '
[D1]</v>
      </c>
      <c r="L37" s="1481"/>
      <c r="M37" s="1481"/>
      <c r="N37" s="1428" t="s">
        <v>1150</v>
      </c>
      <c r="O37" s="1428"/>
    </row>
    <row r="38" spans="1:20" ht="12" customHeight="1" x14ac:dyDescent="0.3">
      <c r="A38" s="1440"/>
      <c r="B38" s="1379"/>
      <c r="C38" s="1380" t="str">
        <f>'0-Eingabewerte'!G87</f>
        <v>[kg CO2e/m²NRF*a]</v>
      </c>
      <c r="D38" s="1381"/>
      <c r="E38" s="1382">
        <f>'0-Eingabewerte'!F89</f>
        <v>11</v>
      </c>
      <c r="F38" s="1418"/>
      <c r="G38" s="606">
        <f>'0-Eingabewerte'!F90</f>
        <v>1</v>
      </c>
      <c r="H38" s="1419">
        <f>'0-Eingabewerte'!F91</f>
        <v>20</v>
      </c>
      <c r="I38" s="1359"/>
      <c r="J38" s="607">
        <f>'0-Eingabewerte'!F92</f>
        <v>2</v>
      </c>
      <c r="K38" s="1420">
        <f>'0-Eingabewerte'!F93</f>
        <v>-1</v>
      </c>
      <c r="L38" s="1421"/>
      <c r="M38" s="1348"/>
      <c r="N38" s="1420">
        <f>'0-Eingabewerte'!F94</f>
        <v>0</v>
      </c>
      <c r="O38" s="1348"/>
    </row>
    <row r="39" spans="1:20" ht="11.9" customHeight="1" x14ac:dyDescent="0.3">
      <c r="A39" s="1441"/>
      <c r="B39" s="711">
        <f>'0-Eingabewerte'!B96</f>
        <v>39</v>
      </c>
      <c r="C39" s="1512" t="s">
        <v>1151</v>
      </c>
      <c r="D39" s="1513"/>
      <c r="E39" s="1158" t="str">
        <f>'0-Eingabewerte'!F82</f>
        <v>ohne Offenlegung/ Zuordnung: Annahme: mind. 70%</v>
      </c>
      <c r="F39" s="1159"/>
      <c r="G39" s="1160"/>
      <c r="H39" s="1161"/>
      <c r="I39" s="1510" t="str">
        <f>'0-Eingabewerte'!D101</f>
        <v>Angewandtes Ökobilanz-Verfahren:</v>
      </c>
      <c r="J39" s="1511"/>
      <c r="K39" s="1511"/>
      <c r="L39" s="1511"/>
      <c r="M39" s="1509" t="str">
        <f>'0-Eingabewerte'!F101</f>
        <v>gemäß QNG-Regeln</v>
      </c>
      <c r="N39" s="1509"/>
      <c r="O39" s="1509"/>
    </row>
    <row r="40" spans="1:20" s="25" customFormat="1" ht="18.25" customHeight="1" x14ac:dyDescent="0.3">
      <c r="A40" s="1434" t="s">
        <v>261</v>
      </c>
      <c r="B40" s="697"/>
      <c r="C40" s="1352" t="str">
        <f>'0-Eingabewerte'!D108</f>
        <v>Flexibilität und Anpassungsfähigkeit der Gebäudestruktur</v>
      </c>
      <c r="D40" s="1352"/>
      <c r="E40" s="1352"/>
      <c r="F40" s="1352"/>
      <c r="G40" s="1352"/>
      <c r="H40" s="1352"/>
      <c r="I40" s="1352"/>
      <c r="J40" s="1352"/>
      <c r="K40" s="1352"/>
      <c r="L40" s="1352"/>
      <c r="M40" s="1352"/>
      <c r="N40" s="699"/>
      <c r="O40" s="701">
        <f>'0-Eingabewerte'!J108</f>
        <v>2.375</v>
      </c>
      <c r="P40"/>
      <c r="Q40"/>
      <c r="R40"/>
      <c r="S40"/>
      <c r="T40"/>
    </row>
    <row r="41" spans="1:20" ht="11.25" customHeight="1" x14ac:dyDescent="0.3">
      <c r="A41" s="1435"/>
      <c r="B41" s="1029"/>
      <c r="C41" s="1534"/>
      <c r="D41" s="1535"/>
      <c r="E41" s="1535"/>
      <c r="F41" s="1535"/>
      <c r="G41" s="1535"/>
      <c r="H41" s="1535"/>
      <c r="I41" s="1535"/>
      <c r="J41" s="1535"/>
      <c r="K41" s="1535"/>
      <c r="L41" s="1535"/>
      <c r="M41" s="1535"/>
      <c r="N41" s="1535"/>
      <c r="O41" s="1535"/>
    </row>
    <row r="42" spans="1:20" ht="11.25" customHeight="1" x14ac:dyDescent="0.3">
      <c r="A42" s="1435"/>
      <c r="B42" s="1028"/>
      <c r="C42" s="1536"/>
      <c r="D42" s="1537"/>
      <c r="E42" s="1537"/>
      <c r="F42" s="1537"/>
      <c r="G42" s="1537"/>
      <c r="H42" s="1537"/>
      <c r="I42" s="1537"/>
      <c r="J42" s="1537"/>
      <c r="K42" s="1537"/>
      <c r="L42" s="1537"/>
      <c r="M42" s="1537"/>
      <c r="N42" s="1537"/>
      <c r="O42" s="1537"/>
    </row>
    <row r="43" spans="1:20" ht="11.25" customHeight="1" x14ac:dyDescent="0.3">
      <c r="A43" s="1435"/>
      <c r="B43" s="1028"/>
      <c r="C43" s="1536"/>
      <c r="D43" s="1537"/>
      <c r="E43" s="1537"/>
      <c r="F43" s="1537"/>
      <c r="G43" s="1537"/>
      <c r="H43" s="1537"/>
      <c r="I43" s="1537"/>
      <c r="J43" s="1537"/>
      <c r="K43" s="1537"/>
      <c r="L43" s="1537"/>
      <c r="M43" s="1537"/>
      <c r="N43" s="1537"/>
      <c r="O43" s="1537"/>
    </row>
    <row r="44" spans="1:20" ht="11.25" customHeight="1" x14ac:dyDescent="0.3">
      <c r="A44" s="1435"/>
      <c r="B44" s="1028"/>
      <c r="C44" s="1536"/>
      <c r="D44" s="1537"/>
      <c r="E44" s="1537"/>
      <c r="F44" s="1537"/>
      <c r="G44" s="1537"/>
      <c r="H44" s="1537"/>
      <c r="I44" s="1537"/>
      <c r="J44" s="1537"/>
      <c r="K44" s="1537"/>
      <c r="L44" s="1537"/>
      <c r="M44" s="1537"/>
      <c r="N44" s="1537"/>
      <c r="O44" s="1537"/>
    </row>
    <row r="45" spans="1:20" ht="11.9" customHeight="1" x14ac:dyDescent="0.3">
      <c r="A45" s="1436"/>
      <c r="B45" s="710">
        <f>'0-Eingabewerte'!B111</f>
        <v>48</v>
      </c>
      <c r="C45" s="74" t="str">
        <f>'0-Eingabewerte'!D111</f>
        <v xml:space="preserve">Flächenteilung umsetzbar* </v>
      </c>
      <c r="D45" s="74"/>
      <c r="E45" s="1431" t="str">
        <f>'0-Eingabewerte'!F111</f>
        <v>Teilweise, Konzept vorhanden</v>
      </c>
      <c r="F45" s="1431"/>
      <c r="G45" s="1432"/>
      <c r="H45" s="709">
        <f>'0-Eingabewerte'!B116</f>
        <v>53</v>
      </c>
      <c r="I45" s="74" t="str">
        <f>'0-Eingabewerte'!D116</f>
        <v>Erweiterbarkeit der Gebäudestruktur*</v>
      </c>
      <c r="J45" s="74"/>
      <c r="K45" s="1433" t="str">
        <f>'0-Eingabewerte'!F116</f>
        <v>Teilweise, Konzept vorhanden</v>
      </c>
      <c r="L45" s="1433"/>
      <c r="M45" s="1433"/>
      <c r="N45" s="1433"/>
      <c r="O45" s="1433"/>
    </row>
    <row r="46" spans="1:20" ht="18.25" customHeight="1" x14ac:dyDescent="0.3">
      <c r="A46" s="1467" t="s">
        <v>777</v>
      </c>
      <c r="B46" s="700"/>
      <c r="C46" s="1352" t="str">
        <f>'0-Eingabewerte'!D119</f>
        <v xml:space="preserve">Demontagefähigkeit, Materialverwertungspotenzial und Zirkularitätsbewertung </v>
      </c>
      <c r="D46" s="1352"/>
      <c r="E46" s="1352"/>
      <c r="F46" s="1352"/>
      <c r="G46" s="1352"/>
      <c r="H46" s="1352"/>
      <c r="I46" s="1352"/>
      <c r="J46" s="1352"/>
      <c r="K46" s="1352"/>
      <c r="L46" s="1352"/>
      <c r="M46" s="1352"/>
      <c r="N46" s="699"/>
      <c r="O46" s="701">
        <f>'0-Eingabewerte'!J119</f>
        <v>1.375</v>
      </c>
    </row>
    <row r="47" spans="1:20" s="25" customFormat="1" ht="11.9" customHeight="1" x14ac:dyDescent="0.3">
      <c r="A47" s="1468"/>
      <c r="B47" s="709">
        <f>'0-Eingabewerte'!B121</f>
        <v>56</v>
      </c>
      <c r="C47" s="1469" t="str">
        <f>'0-Eingabewerte'!D121</f>
        <v xml:space="preserve">Demontagefähigkeit
</v>
      </c>
      <c r="D47" s="1469"/>
      <c r="E47" s="1469"/>
      <c r="F47" s="1469"/>
      <c r="G47" s="1469"/>
      <c r="H47" s="709">
        <f>'0-Eingabewerte'!B141</f>
        <v>63</v>
      </c>
      <c r="I47" s="1470" t="str">
        <f>'0-Eingabewerte'!D141</f>
        <v>Kreislauffähigkeit - Nachnutzungswege</v>
      </c>
      <c r="J47" s="1470"/>
      <c r="K47" s="1470"/>
      <c r="L47" s="1470"/>
      <c r="M47" s="1470"/>
      <c r="N47" s="1470"/>
      <c r="O47" s="1471"/>
      <c r="P47"/>
      <c r="Q47"/>
      <c r="R47"/>
      <c r="S47"/>
      <c r="T47"/>
    </row>
    <row r="48" spans="1:20" ht="11.4" customHeight="1" x14ac:dyDescent="0.3">
      <c r="A48" s="1468"/>
      <c r="B48" s="729"/>
      <c r="C48" s="1474" t="s">
        <v>818</v>
      </c>
      <c r="D48" s="1474"/>
      <c r="E48" s="1382" t="str">
        <f>'0-Eingabewerte'!F121</f>
        <v>Einschätzung: überwiegend gut</v>
      </c>
      <c r="F48" s="1382"/>
      <c r="G48" s="1382"/>
      <c r="H48" s="1028"/>
      <c r="I48" s="592"/>
      <c r="J48" s="592"/>
      <c r="K48" s="572" t="s">
        <v>65</v>
      </c>
      <c r="L48" s="592"/>
      <c r="M48" s="592"/>
      <c r="N48" s="592"/>
      <c r="O48" s="592"/>
    </row>
    <row r="49" spans="1:23" ht="7.75" customHeight="1" x14ac:dyDescent="0.3">
      <c r="A49" s="1468"/>
      <c r="B49" s="1482">
        <f>'0-Eingabewerte'!B124</f>
        <v>58</v>
      </c>
      <c r="C49" s="1411" t="s">
        <v>1010</v>
      </c>
      <c r="D49" s="1412"/>
      <c r="E49" s="1485" t="str">
        <f>'0-Eingabewerte'!F124</f>
        <v>(Verfahren, ggfs. Beschreibung)</v>
      </c>
      <c r="F49" s="1485"/>
      <c r="G49" s="1486"/>
      <c r="H49" s="729"/>
      <c r="I49" s="713" t="str">
        <f>'0-Quoten'!C77</f>
        <v>Wiederverwendung (Vorbereitung)</v>
      </c>
      <c r="J49" s="714"/>
      <c r="K49" s="829">
        <f>'0-Quoten'!E77</f>
        <v>5</v>
      </c>
      <c r="L49" s="406"/>
      <c r="M49" s="406"/>
      <c r="N49" s="406"/>
      <c r="O49" s="406"/>
    </row>
    <row r="50" spans="1:23" ht="7.65" customHeight="1" x14ac:dyDescent="0.3">
      <c r="A50" s="1468"/>
      <c r="B50" s="1483"/>
      <c r="C50" s="1484"/>
      <c r="D50" s="1445"/>
      <c r="E50" s="1485"/>
      <c r="F50" s="1485"/>
      <c r="G50" s="1486"/>
      <c r="H50" s="729"/>
      <c r="I50" s="331" t="str">
        <f>'0-Quoten'!C78</f>
        <v>Werkstoffl. Qualitative Wiederverwertung</v>
      </c>
      <c r="J50" s="365"/>
      <c r="K50" s="831">
        <f>'0-Quoten'!E78</f>
        <v>15</v>
      </c>
      <c r="L50" s="1396">
        <f>'0-Quoten'!E84</f>
        <v>46</v>
      </c>
      <c r="M50" s="252"/>
      <c r="N50" s="252"/>
      <c r="O50" s="252"/>
    </row>
    <row r="51" spans="1:23" ht="7.65" customHeight="1" x14ac:dyDescent="0.3">
      <c r="A51" s="1468"/>
      <c r="B51" s="1377">
        <f>'0-Eingabewerte'!B123</f>
        <v>57</v>
      </c>
      <c r="C51" s="1381" t="str">
        <f>'0-Eingabewerte'!D123</f>
        <v>Demontierbare Masse*</v>
      </c>
      <c r="D51" s="1381"/>
      <c r="E51" s="630">
        <f>'0-Eingabewerte'!F123</f>
        <v>50</v>
      </c>
      <c r="F51" s="74" t="str">
        <f>'0-Eingabewerte'!G123</f>
        <v>[Masse-%]</v>
      </c>
      <c r="G51" s="608"/>
      <c r="H51" s="729"/>
      <c r="I51" s="331" t="str">
        <f>'0-Quoten'!C79</f>
        <v>Stoffliche Weiterverwertung</v>
      </c>
      <c r="J51" s="365"/>
      <c r="K51" s="832">
        <f>'0-Quoten'!E79</f>
        <v>26</v>
      </c>
      <c r="L51" s="1396"/>
      <c r="M51" s="65"/>
      <c r="N51" s="65"/>
      <c r="O51" s="65"/>
    </row>
    <row r="52" spans="1:23" ht="7.65" customHeight="1" x14ac:dyDescent="0.3">
      <c r="A52" s="1468"/>
      <c r="B52" s="1379"/>
      <c r="C52" s="662"/>
      <c r="D52" s="321"/>
      <c r="E52" s="534"/>
      <c r="F52" s="366"/>
      <c r="G52" s="81"/>
      <c r="H52" s="729"/>
      <c r="I52" s="331" t="str">
        <f>'0-Quoten'!C80</f>
        <v>Thermische Verwertung</v>
      </c>
      <c r="J52" s="365"/>
      <c r="K52" s="833">
        <f>'0-Quoten'!E80</f>
        <v>10</v>
      </c>
      <c r="L52" s="543"/>
      <c r="M52" s="65"/>
      <c r="N52" s="65"/>
      <c r="O52" s="65"/>
    </row>
    <row r="53" spans="1:23" ht="7.65" customHeight="1" x14ac:dyDescent="0.3">
      <c r="A53" s="1468"/>
      <c r="B53" s="1482">
        <f>'0-Eingabewerte'!B134</f>
        <v>60</v>
      </c>
      <c r="C53" s="1399" t="str">
        <f>'0-Eingabewerte'!D134</f>
        <v xml:space="preserve">Werkstoffliche Trennbarkeit
</v>
      </c>
      <c r="D53" s="1400"/>
      <c r="E53" s="1400"/>
      <c r="F53" s="1400"/>
      <c r="G53" s="1401"/>
      <c r="H53" s="729"/>
      <c r="I53" s="331" t="str">
        <f>'0-Quoten'!C81</f>
        <v>Verfüllung</v>
      </c>
      <c r="J53" s="365"/>
      <c r="K53" s="830">
        <f>'0-Quoten'!E81</f>
        <v>14</v>
      </c>
      <c r="L53" s="600">
        <f>SUM(K52:K55)</f>
        <v>62</v>
      </c>
      <c r="M53" s="65"/>
      <c r="N53" s="65"/>
      <c r="O53" s="65"/>
    </row>
    <row r="54" spans="1:23" ht="7.65" customHeight="1" x14ac:dyDescent="0.3">
      <c r="A54" s="1468"/>
      <c r="B54" s="1487"/>
      <c r="C54" s="1399"/>
      <c r="D54" s="1400"/>
      <c r="E54" s="1400"/>
      <c r="F54" s="1400"/>
      <c r="G54" s="1401"/>
      <c r="H54" s="729"/>
      <c r="I54" s="331" t="str">
        <f>'0-Quoten'!C82</f>
        <v>Deponierung</v>
      </c>
      <c r="J54" s="365"/>
      <c r="K54" s="535">
        <f>'0-Quoten'!E82</f>
        <v>16</v>
      </c>
      <c r="L54" s="600"/>
      <c r="M54" s="65"/>
      <c r="N54" s="65"/>
      <c r="O54" s="65"/>
    </row>
    <row r="55" spans="1:23" ht="7.65" customHeight="1" x14ac:dyDescent="0.3">
      <c r="A55" s="1468"/>
      <c r="B55" s="729"/>
      <c r="C55" s="1489" t="s">
        <v>818</v>
      </c>
      <c r="D55" s="1474"/>
      <c r="E55" s="1382" t="str">
        <f>'0-Eingabewerte'!F134</f>
        <v>ermittelbar: überwiegend gut</v>
      </c>
      <c r="F55" s="1382"/>
      <c r="G55" s="1418"/>
      <c r="H55" s="729"/>
      <c r="I55" s="331" t="str">
        <f>'0-Quoten'!C83</f>
        <v>Entsorgung als gefährlicher Abfall</v>
      </c>
      <c r="J55" s="365"/>
      <c r="K55" s="529">
        <f>'0-Quoten'!E83</f>
        <v>22</v>
      </c>
      <c r="L55" s="600"/>
      <c r="M55" s="65"/>
      <c r="N55" s="65"/>
      <c r="O55" s="65"/>
    </row>
    <row r="56" spans="1:23" ht="10.25" customHeight="1" x14ac:dyDescent="0.3">
      <c r="A56" s="1468"/>
      <c r="B56" s="729"/>
      <c r="C56" s="1429"/>
      <c r="D56" s="1430"/>
      <c r="E56" s="1382"/>
      <c r="F56" s="1382"/>
      <c r="G56" s="1418"/>
      <c r="H56" s="729"/>
      <c r="I56" s="365"/>
      <c r="J56" s="365"/>
      <c r="K56" s="715"/>
      <c r="L56" s="600"/>
      <c r="M56" s="65"/>
      <c r="N56" s="65"/>
      <c r="O56" s="65"/>
    </row>
    <row r="57" spans="1:23" ht="9.9" customHeight="1" x14ac:dyDescent="0.3">
      <c r="A57" s="1468"/>
      <c r="B57" s="1377">
        <f>'0-Eingabewerte'!B140</f>
        <v>62</v>
      </c>
      <c r="C57" s="1490" t="s">
        <v>1010</v>
      </c>
      <c r="D57" s="1491"/>
      <c r="E57" s="1485" t="str">
        <f>'0-Eingabewerte'!F140</f>
        <v>(Verfahren, ggfs. Beschreibung)</v>
      </c>
      <c r="F57" s="1485"/>
      <c r="G57" s="1486"/>
      <c r="H57" s="729"/>
      <c r="I57" s="595"/>
      <c r="J57" s="595"/>
      <c r="K57" s="595"/>
      <c r="L57" s="600"/>
      <c r="M57" s="65"/>
      <c r="N57" s="65"/>
      <c r="O57" s="65"/>
    </row>
    <row r="58" spans="1:23" ht="9.9" customHeight="1" x14ac:dyDescent="0.3">
      <c r="A58" s="1468"/>
      <c r="B58" s="1379"/>
      <c r="C58" s="1492"/>
      <c r="D58" s="1493"/>
      <c r="E58" s="1502"/>
      <c r="F58" s="1502"/>
      <c r="G58" s="1503"/>
      <c r="H58" s="716">
        <f>'0-Eingabewerte'!B149</f>
        <v>67</v>
      </c>
      <c r="I58" s="1384" t="str">
        <f>'0-Eingabewerte'!D149</f>
        <v>Monetärer Restwert der Materialität*</v>
      </c>
      <c r="J58" s="1526"/>
      <c r="K58" s="1447">
        <f>'0-Eingabewerte'!F149</f>
        <v>2500000</v>
      </c>
      <c r="L58" s="1448"/>
      <c r="M58" s="632" t="str">
        <f>'0-Eingabewerte'!G149</f>
        <v>[€]</v>
      </c>
      <c r="N58" s="65"/>
      <c r="O58" s="65"/>
      <c r="P58" s="596"/>
      <c r="Q58" s="596"/>
      <c r="R58" s="596"/>
      <c r="S58" s="596"/>
      <c r="T58" s="596"/>
      <c r="V58" s="441"/>
      <c r="W58" s="428"/>
    </row>
    <row r="59" spans="1:23" ht="9.9" customHeight="1" x14ac:dyDescent="0.3">
      <c r="A59" s="1468"/>
      <c r="B59" s="709">
        <f>'0-Eingabewerte'!B139</f>
        <v>61</v>
      </c>
      <c r="C59" s="1381" t="str">
        <f>'0-Eingabewerte'!D139</f>
        <v>Trennbare Masse*:</v>
      </c>
      <c r="D59" s="1381"/>
      <c r="E59" s="630">
        <f>'0-Eingabewerte'!F139</f>
        <v>50</v>
      </c>
      <c r="F59" s="74" t="str">
        <f>'0-Eingabewerte'!G139</f>
        <v>[Masse-%]</v>
      </c>
      <c r="G59" s="608"/>
      <c r="H59" s="1162"/>
      <c r="I59" s="1497" t="str">
        <f>'0-Eingabewerte'!D150</f>
        <v>(Bezugsdatum Materialwert*)</v>
      </c>
      <c r="J59" s="1498"/>
      <c r="K59" s="1499" t="str">
        <f>'0-Eingabewerte'!F150</f>
        <v>(01.01.2023)</v>
      </c>
      <c r="L59" s="1499"/>
      <c r="M59" s="1163" t="str">
        <f>'0-Eingabewerte'!G150</f>
        <v>[TT.MM.JJJJ]</v>
      </c>
      <c r="N59" s="1164"/>
      <c r="O59" s="1450"/>
    </row>
    <row r="60" spans="1:23" ht="5.9" customHeight="1" x14ac:dyDescent="0.3">
      <c r="A60" s="1468"/>
      <c r="B60" s="730"/>
      <c r="C60" s="1381"/>
      <c r="D60" s="1381"/>
      <c r="E60" s="630"/>
      <c r="F60" s="632"/>
      <c r="G60" s="608"/>
      <c r="H60" s="730"/>
      <c r="I60" s="593"/>
      <c r="J60" s="593"/>
      <c r="K60" s="594"/>
      <c r="L60" s="594"/>
      <c r="M60" s="594"/>
      <c r="N60" s="594"/>
      <c r="O60" s="1450"/>
    </row>
    <row r="61" spans="1:23" ht="11.9" customHeight="1" x14ac:dyDescent="0.3">
      <c r="A61" s="1468"/>
      <c r="B61" s="709">
        <f>'0-Eingabewerte'!B120</f>
        <v>55</v>
      </c>
      <c r="C61" s="1451" t="s">
        <v>779</v>
      </c>
      <c r="D61" s="1451"/>
      <c r="E61" s="1451"/>
      <c r="F61" s="1451"/>
      <c r="G61" s="1451"/>
      <c r="H61" s="709">
        <f>'0-Eingabewerte'!B151</f>
        <v>68</v>
      </c>
      <c r="I61" s="1452" t="str">
        <f>'0-Eingabewerte'!D151</f>
        <v>Aggregierte Bewertung und Zirkularitäts-Index*</v>
      </c>
      <c r="J61" s="1452"/>
      <c r="K61" s="1452"/>
      <c r="L61" s="1452"/>
      <c r="M61" s="1452"/>
      <c r="N61" s="1452"/>
      <c r="O61" s="1452"/>
    </row>
    <row r="62" spans="1:23" ht="10.25" customHeight="1" x14ac:dyDescent="0.3">
      <c r="A62" s="1468"/>
      <c r="B62" s="716"/>
      <c r="C62" s="1380" t="str">
        <f>'0-Eingabewerte'!D120</f>
        <v>Umbau-, Demontage-, Trennbarkeitskonzept</v>
      </c>
      <c r="D62" s="1381"/>
      <c r="E62" s="1348" t="str">
        <f>'0-Eingabewerte'!F120</f>
        <v>Konzept (Konstruktion, Innenausbau, Hülle) liegt vor, verifiziert</v>
      </c>
      <c r="F62" s="1348"/>
      <c r="G62" s="1359"/>
      <c r="H62" s="1032">
        <f>'0-Eingabewerte'!B153</f>
        <v>69</v>
      </c>
      <c r="I62" s="1380" t="s">
        <v>822</v>
      </c>
      <c r="J62" s="1456" t="str">
        <f>'0-Eingabewerte'!G151</f>
        <v>Methode</v>
      </c>
      <c r="K62" s="627"/>
      <c r="L62" s="627"/>
      <c r="M62" s="718" t="s">
        <v>935</v>
      </c>
      <c r="N62" s="719" t="str">
        <f>'0-Eingabewerte'!G153</f>
        <v>Methode 2</v>
      </c>
      <c r="O62" s="746" t="str">
        <f>'0-Eingabewerte'!F153</f>
        <v>[WERT]</v>
      </c>
    </row>
    <row r="63" spans="1:23" ht="10.25" customHeight="1" x14ac:dyDescent="0.3">
      <c r="A63" s="1468"/>
      <c r="B63" s="730"/>
      <c r="C63" s="1453"/>
      <c r="D63" s="1454"/>
      <c r="E63" s="1433"/>
      <c r="F63" s="1433"/>
      <c r="G63" s="1455"/>
      <c r="H63" s="1031">
        <f>'0-Eingabewerte'!B154</f>
        <v>70</v>
      </c>
      <c r="I63" s="1453"/>
      <c r="J63" s="1457"/>
      <c r="K63" s="1458" t="str">
        <f>'0-Eingabewerte'!F151</f>
        <v>[WERT]</v>
      </c>
      <c r="L63" s="1458"/>
      <c r="M63" s="718" t="s">
        <v>934</v>
      </c>
      <c r="N63" s="745" t="str">
        <f>'0-Eingabewerte'!G154</f>
        <v>Methode 3</v>
      </c>
      <c r="O63" s="746" t="str">
        <f>'0-Eingabewerte'!F154</f>
        <v>[WERT]</v>
      </c>
    </row>
    <row r="64" spans="1:23" s="25" customFormat="1" ht="18.25" customHeight="1" x14ac:dyDescent="0.3">
      <c r="A64" s="1468"/>
      <c r="B64" s="700"/>
      <c r="C64" s="1352" t="str">
        <f>'0-Eingabewerte'!D156</f>
        <v xml:space="preserve">Dokumentation </v>
      </c>
      <c r="D64" s="1352"/>
      <c r="E64" s="1352"/>
      <c r="F64" s="1352"/>
      <c r="G64" s="1352"/>
      <c r="H64" s="1352"/>
      <c r="I64" s="1352"/>
      <c r="J64" s="1352"/>
      <c r="K64" s="1352"/>
      <c r="L64" s="1352"/>
      <c r="M64" s="1352"/>
      <c r="N64" s="699"/>
      <c r="O64" s="701"/>
      <c r="Q64"/>
    </row>
    <row r="65" spans="1:17" ht="11.25" customHeight="1" x14ac:dyDescent="0.3">
      <c r="A65" s="1468"/>
      <c r="B65" s="711">
        <f>'0-Eingabewerte'!B157</f>
        <v>71</v>
      </c>
      <c r="C65" s="1346" t="str">
        <f>'0-Eingabewerte'!D157</f>
        <v>Digitale Dokumentation und Schnittstellen:</v>
      </c>
      <c r="D65" s="1347"/>
      <c r="E65" s="1347"/>
      <c r="F65" s="1347"/>
      <c r="G65" s="1347"/>
      <c r="H65" s="1353" t="str">
        <f>'0-Eingabewerte'!F157</f>
        <v>vollständig / nicht vollständig, offene Schnittstelle (ifc/cvs) etc.</v>
      </c>
      <c r="I65" s="1353"/>
      <c r="J65" s="1353"/>
      <c r="K65" s="1353"/>
      <c r="L65" s="1353"/>
      <c r="M65" s="1353"/>
      <c r="N65" s="1500"/>
      <c r="O65" s="1500"/>
    </row>
    <row r="66" spans="1:17" ht="11.25" customHeight="1" x14ac:dyDescent="0.3">
      <c r="A66" s="1468"/>
      <c r="B66" s="711">
        <f>'0-Eingabewerte'!B158</f>
        <v>72</v>
      </c>
      <c r="C66" s="1380" t="str">
        <f>'0-Eingabewerte'!D158</f>
        <v>Datenbank und/oder Datengrundlage*:</v>
      </c>
      <c r="D66" s="1381"/>
      <c r="E66" s="1381"/>
      <c r="F66" s="1381"/>
      <c r="G66" s="1381"/>
      <c r="H66" s="1348" t="str">
        <f>'0-Eingabewerte'!G158</f>
        <v>Angabe Tool, Material-/Bauteildatenbank, Hersteller, Software</v>
      </c>
      <c r="I66" s="1348"/>
      <c r="J66" s="1348"/>
      <c r="K66" s="1348"/>
      <c r="L66" s="1348"/>
      <c r="M66" s="1348"/>
      <c r="N66" s="1501"/>
      <c r="O66" s="1501"/>
    </row>
    <row r="67" spans="1:17" ht="11.25" customHeight="1" x14ac:dyDescent="0.3">
      <c r="A67" s="1468"/>
      <c r="B67" s="711">
        <f>'0-Eingabewerte'!B159</f>
        <v>73</v>
      </c>
      <c r="C67" s="1380" t="str">
        <f>'0-Eingabewerte'!D159</f>
        <v>Techn. Informationen aller nutzungsrelevanten Bauteile*:</v>
      </c>
      <c r="D67" s="1381"/>
      <c r="E67" s="1381"/>
      <c r="F67" s="1381"/>
      <c r="G67" s="1381"/>
      <c r="H67" s="1348" t="str">
        <f>'0-Eingabewerte'!G159</f>
        <v>liegt digital vor: ja/nein; in Form von iSVP, Techn. Datenblatt, Pläne…</v>
      </c>
      <c r="I67" s="1348"/>
      <c r="J67" s="1348"/>
      <c r="K67" s="1348"/>
      <c r="L67" s="1348"/>
      <c r="M67" s="1348"/>
      <c r="N67" s="1501"/>
      <c r="O67" s="1501"/>
    </row>
    <row r="68" spans="1:17" ht="11.25" customHeight="1" x14ac:dyDescent="0.3">
      <c r="A68" s="1468"/>
      <c r="B68" s="711">
        <f>'0-Eingabewerte'!B163</f>
        <v>75</v>
      </c>
      <c r="C68" s="1380" t="str">
        <f>'0-Eingabewerte'!D163</f>
        <v>Regelm. Aktualisierung nach Umbau/Änderung/Austausch:</v>
      </c>
      <c r="D68" s="1381"/>
      <c r="E68" s="1381"/>
      <c r="F68" s="1381"/>
      <c r="G68" s="1381"/>
      <c r="H68" s="1348" t="str">
        <f>'0-Eingabewerte'!F160</f>
        <v>Ja / Nein</v>
      </c>
      <c r="I68" s="1348"/>
      <c r="J68" s="1348" t="str">
        <f>'0-Eingabewerte'!G160</f>
        <v>Verweis zu Quelle, Speicherort</v>
      </c>
      <c r="K68" s="1348"/>
      <c r="L68" s="1348"/>
      <c r="M68" s="1348"/>
      <c r="N68" s="1501"/>
      <c r="O68" s="1501"/>
    </row>
    <row r="69" spans="1:17" ht="11.25" customHeight="1" x14ac:dyDescent="0.3">
      <c r="A69" s="1468"/>
      <c r="B69" s="711">
        <f>'0-Eingabewerte'!B164</f>
        <v>76</v>
      </c>
      <c r="C69" s="1453" t="str">
        <f>'0-Eingabewerte'!D164</f>
        <v>Geplante nächste Aktualisierung:</v>
      </c>
      <c r="D69" s="1454"/>
      <c r="E69" s="1454"/>
      <c r="F69" s="1454"/>
      <c r="G69" s="1454"/>
      <c r="H69" s="1433" t="str">
        <f>'0-Eingabewerte'!F164</f>
        <v>TT.MM.JJJ</v>
      </c>
      <c r="I69" s="1433"/>
      <c r="J69" s="1433" t="s">
        <v>943</v>
      </c>
      <c r="K69" s="1433"/>
      <c r="L69" s="1433"/>
      <c r="M69" s="1433"/>
      <c r="N69" s="1525"/>
      <c r="O69" s="1525"/>
    </row>
    <row r="70" spans="1:17" ht="15" customHeight="1" x14ac:dyDescent="0.3">
      <c r="A70" s="1065"/>
      <c r="B70" s="1066"/>
      <c r="C70" s="1465" t="s">
        <v>546</v>
      </c>
      <c r="D70" s="1465"/>
      <c r="E70" s="1465" t="s">
        <v>550</v>
      </c>
      <c r="F70" s="1465"/>
      <c r="G70" s="1067" t="s">
        <v>547</v>
      </c>
      <c r="H70" s="1066"/>
      <c r="I70" s="1067" t="s">
        <v>548</v>
      </c>
      <c r="J70" s="1466" t="s">
        <v>549</v>
      </c>
      <c r="K70" s="1466"/>
      <c r="L70" s="1466"/>
      <c r="M70" s="1068"/>
      <c r="N70" s="1461" t="s">
        <v>452</v>
      </c>
      <c r="O70" s="1462"/>
      <c r="P70" s="1463"/>
      <c r="Q70" s="1463"/>
    </row>
    <row r="71" spans="1:17" s="337" customFormat="1" ht="5.9" customHeight="1" x14ac:dyDescent="0.3">
      <c r="A71" s="1179"/>
      <c r="B71" s="1180"/>
      <c r="C71" s="545"/>
      <c r="D71" s="545"/>
      <c r="E71" s="545"/>
      <c r="F71" s="545"/>
      <c r="G71" s="545"/>
      <c r="H71" s="1177"/>
      <c r="I71" s="1177"/>
      <c r="J71" s="1177"/>
      <c r="K71" s="1177"/>
      <c r="L71" s="1177"/>
      <c r="M71" s="1177"/>
      <c r="N71" s="1182"/>
      <c r="O71" s="1182"/>
    </row>
    <row r="72" spans="1:17" s="337" customFormat="1" ht="15.5" customHeight="1" x14ac:dyDescent="0.3">
      <c r="A72" s="1478" t="s">
        <v>1158</v>
      </c>
      <c r="B72" s="1479"/>
      <c r="C72" s="1479"/>
      <c r="D72" s="1479"/>
      <c r="E72" s="1479"/>
      <c r="F72" s="1479"/>
      <c r="G72" s="1479"/>
      <c r="H72" s="1479"/>
      <c r="I72" s="1479"/>
      <c r="J72" s="1479"/>
      <c r="K72" s="1479"/>
      <c r="L72" s="1479"/>
      <c r="M72" s="1479"/>
      <c r="N72" s="1479"/>
      <c r="O72" s="1480"/>
      <c r="P72" s="1463"/>
      <c r="Q72" s="1463"/>
    </row>
    <row r="73" spans="1:17" ht="32.4" customHeight="1" x14ac:dyDescent="0.3">
      <c r="A73" s="1464"/>
      <c r="B73" s="1464"/>
      <c r="C73" s="1464"/>
      <c r="D73" s="1464"/>
      <c r="E73" s="1464"/>
      <c r="F73" s="1464"/>
      <c r="G73" s="1464"/>
      <c r="H73" s="1464"/>
      <c r="I73" s="1464"/>
      <c r="J73" s="1464"/>
      <c r="K73" s="1464"/>
      <c r="L73" s="1464"/>
      <c r="M73" s="1464"/>
      <c r="N73" s="1464"/>
      <c r="O73" s="1464"/>
    </row>
    <row r="74" spans="1:17" ht="14" customHeight="1" x14ac:dyDescent="0.3">
      <c r="A74" s="1464"/>
      <c r="B74" s="1464"/>
      <c r="C74" s="1464"/>
      <c r="D74" s="1464"/>
      <c r="E74" s="1464"/>
      <c r="F74" s="1464"/>
      <c r="G74" s="1464"/>
      <c r="H74" s="1464"/>
      <c r="I74" s="1464"/>
      <c r="J74" s="1464"/>
      <c r="K74" s="1464"/>
      <c r="L74" s="1464"/>
      <c r="M74" s="1464"/>
      <c r="N74" s="1464"/>
      <c r="O74" s="1464"/>
    </row>
    <row r="75" spans="1:17" ht="14.25" customHeight="1" x14ac:dyDescent="0.3">
      <c r="A75" s="1464"/>
      <c r="B75" s="1464"/>
      <c r="C75" s="1464"/>
      <c r="D75" s="1464"/>
      <c r="E75" s="1464"/>
      <c r="F75" s="1464"/>
      <c r="G75" s="1464"/>
      <c r="H75" s="1464"/>
      <c r="I75" s="1464"/>
      <c r="J75" s="1464"/>
      <c r="K75" s="1464"/>
      <c r="L75" s="1464"/>
      <c r="M75" s="1464"/>
      <c r="N75" s="1464"/>
      <c r="O75" s="1464"/>
    </row>
    <row r="76" spans="1:17" ht="21" customHeight="1" x14ac:dyDescent="0.3">
      <c r="A76" s="1464"/>
      <c r="B76" s="1464"/>
      <c r="C76" s="1464"/>
      <c r="D76" s="1464"/>
      <c r="E76" s="1464"/>
      <c r="F76" s="1464"/>
      <c r="G76" s="1464"/>
      <c r="H76" s="1464"/>
      <c r="I76" s="1464"/>
      <c r="J76" s="1464"/>
      <c r="K76" s="1464"/>
      <c r="L76" s="1464"/>
      <c r="M76" s="1464"/>
      <c r="N76" s="1464"/>
      <c r="O76" s="1464"/>
    </row>
    <row r="77" spans="1:17" ht="15.75" customHeight="1" x14ac:dyDescent="0.3">
      <c r="A77" s="1464"/>
      <c r="B77" s="1464"/>
      <c r="C77" s="1464"/>
      <c r="D77" s="1464"/>
      <c r="E77" s="1464"/>
      <c r="F77" s="1464"/>
      <c r="G77" s="1464"/>
      <c r="H77" s="1464"/>
      <c r="I77" s="1464"/>
      <c r="J77" s="1464"/>
      <c r="K77" s="1464"/>
      <c r="L77" s="1464"/>
      <c r="M77" s="1464"/>
      <c r="N77" s="1464"/>
      <c r="O77" s="1464"/>
    </row>
    <row r="78" spans="1:17" ht="11.25" customHeight="1" x14ac:dyDescent="0.3">
      <c r="A78" s="1464"/>
      <c r="B78" s="1464"/>
      <c r="C78" s="1464"/>
      <c r="D78" s="1464"/>
      <c r="E78" s="1464"/>
      <c r="F78" s="1464"/>
      <c r="G78" s="1464"/>
      <c r="H78" s="1464"/>
      <c r="I78" s="1464"/>
      <c r="J78" s="1464"/>
      <c r="K78" s="1464"/>
      <c r="L78" s="1464"/>
      <c r="M78" s="1464"/>
      <c r="N78" s="1464"/>
      <c r="O78" s="1464"/>
    </row>
    <row r="79" spans="1:17" ht="13.5" customHeight="1" x14ac:dyDescent="0.3">
      <c r="A79" s="1464"/>
      <c r="B79" s="1464"/>
      <c r="C79" s="1464"/>
      <c r="D79" s="1464"/>
      <c r="E79" s="1464"/>
      <c r="F79" s="1464"/>
      <c r="G79" s="1464"/>
      <c r="H79" s="1464"/>
      <c r="I79" s="1464"/>
      <c r="J79" s="1464"/>
      <c r="K79" s="1464"/>
      <c r="L79" s="1464"/>
      <c r="M79" s="1464"/>
      <c r="N79" s="1464"/>
      <c r="O79" s="1464"/>
    </row>
    <row r="80" spans="1:17" ht="11.25" customHeight="1" x14ac:dyDescent="0.3">
      <c r="A80" s="1464"/>
      <c r="B80" s="1464"/>
      <c r="C80" s="1464"/>
      <c r="D80" s="1464"/>
      <c r="E80" s="1464"/>
      <c r="F80" s="1464"/>
      <c r="G80" s="1464"/>
      <c r="H80" s="1464"/>
      <c r="I80" s="1464"/>
      <c r="J80" s="1464"/>
      <c r="K80" s="1464"/>
      <c r="L80" s="1464"/>
      <c r="M80" s="1464"/>
      <c r="N80" s="1464"/>
      <c r="O80" s="1464"/>
    </row>
    <row r="81" spans="1:15" ht="12" customHeight="1" x14ac:dyDescent="0.3">
      <c r="A81" s="1464"/>
      <c r="B81" s="1464"/>
      <c r="C81" s="1464"/>
      <c r="D81" s="1464"/>
      <c r="E81" s="1464"/>
      <c r="F81" s="1464"/>
      <c r="G81" s="1464"/>
      <c r="H81" s="1464"/>
      <c r="I81" s="1464"/>
      <c r="J81" s="1464"/>
      <c r="K81" s="1464"/>
      <c r="L81" s="1464"/>
      <c r="M81" s="1464"/>
      <c r="N81" s="1464"/>
      <c r="O81" s="1464"/>
    </row>
    <row r="82" spans="1:15" s="57" customFormat="1" ht="10.5" customHeight="1" x14ac:dyDescent="0.3">
      <c r="A82" s="1464"/>
      <c r="B82" s="1464"/>
      <c r="C82" s="1464"/>
      <c r="D82" s="1464"/>
      <c r="E82" s="1464"/>
      <c r="F82" s="1464"/>
      <c r="G82" s="1464"/>
      <c r="H82" s="1464"/>
      <c r="I82" s="1464"/>
      <c r="J82" s="1464"/>
      <c r="K82" s="1464"/>
      <c r="L82" s="1464"/>
      <c r="M82" s="1464"/>
      <c r="N82" s="1464"/>
      <c r="O82" s="1464"/>
    </row>
    <row r="83" spans="1:15" s="57" customFormat="1" ht="9.75" customHeight="1" x14ac:dyDescent="0.3">
      <c r="A83" s="1464"/>
      <c r="B83" s="1464"/>
      <c r="C83" s="1464"/>
      <c r="D83" s="1464"/>
      <c r="E83" s="1464"/>
      <c r="F83" s="1464"/>
      <c r="G83" s="1464"/>
      <c r="H83" s="1464"/>
      <c r="I83" s="1464"/>
      <c r="J83" s="1464"/>
      <c r="K83" s="1464"/>
      <c r="L83" s="1464"/>
      <c r="M83" s="1464"/>
      <c r="N83" s="1464"/>
      <c r="O83" s="1464"/>
    </row>
    <row r="84" spans="1:15" s="57" customFormat="1" ht="19.5" customHeight="1" x14ac:dyDescent="0.3">
      <c r="A84" s="1464"/>
      <c r="B84" s="1464"/>
      <c r="C84" s="1464"/>
      <c r="D84" s="1464"/>
      <c r="E84" s="1464"/>
      <c r="F84" s="1464"/>
      <c r="G84" s="1464"/>
      <c r="H84" s="1464"/>
      <c r="I84" s="1464"/>
      <c r="J84" s="1464"/>
      <c r="K84" s="1464"/>
      <c r="L84" s="1464"/>
      <c r="M84" s="1464"/>
      <c r="N84" s="1464"/>
      <c r="O84" s="1464"/>
    </row>
    <row r="85" spans="1:15" s="57" customFormat="1" ht="15" customHeight="1" x14ac:dyDescent="0.3">
      <c r="A85" s="1464"/>
      <c r="B85" s="1464"/>
      <c r="C85" s="1464"/>
      <c r="D85" s="1464"/>
      <c r="E85" s="1464"/>
      <c r="F85" s="1464"/>
      <c r="G85" s="1464"/>
      <c r="H85" s="1464"/>
      <c r="I85" s="1464"/>
      <c r="J85" s="1464"/>
      <c r="K85" s="1464"/>
      <c r="L85" s="1464"/>
      <c r="M85" s="1464"/>
      <c r="N85" s="1464"/>
      <c r="O85" s="1464"/>
    </row>
    <row r="86" spans="1:15" s="25" customFormat="1" ht="21" customHeight="1" x14ac:dyDescent="0.3">
      <c r="A86" s="1464"/>
      <c r="B86" s="1464"/>
      <c r="C86" s="1464"/>
      <c r="D86" s="1464"/>
      <c r="E86" s="1464"/>
      <c r="F86" s="1464"/>
      <c r="G86" s="1464"/>
      <c r="H86" s="1464"/>
      <c r="I86" s="1464"/>
      <c r="J86" s="1464"/>
      <c r="K86" s="1464"/>
      <c r="L86" s="1464"/>
      <c r="M86" s="1464"/>
      <c r="N86" s="1464"/>
      <c r="O86" s="1464"/>
    </row>
    <row r="87" spans="1:15" ht="12" customHeight="1" x14ac:dyDescent="0.3">
      <c r="A87" s="1464"/>
      <c r="B87" s="1464"/>
      <c r="C87" s="1464"/>
      <c r="D87" s="1464"/>
      <c r="E87" s="1464"/>
      <c r="F87" s="1464"/>
      <c r="G87" s="1464"/>
      <c r="H87" s="1464"/>
      <c r="I87" s="1464"/>
      <c r="J87" s="1464"/>
      <c r="K87" s="1464"/>
      <c r="L87" s="1464"/>
      <c r="M87" s="1464"/>
      <c r="N87" s="1464"/>
      <c r="O87" s="1464"/>
    </row>
    <row r="88" spans="1:15" ht="80.25" customHeight="1" x14ac:dyDescent="0.3">
      <c r="A88" s="1464"/>
      <c r="B88" s="1464"/>
      <c r="C88" s="1464"/>
      <c r="D88" s="1464"/>
      <c r="E88" s="1464"/>
      <c r="F88" s="1464"/>
      <c r="G88" s="1464"/>
      <c r="H88" s="1464"/>
      <c r="I88" s="1464"/>
      <c r="J88" s="1464"/>
      <c r="K88" s="1464"/>
      <c r="L88" s="1464"/>
      <c r="M88" s="1464"/>
      <c r="N88" s="1464"/>
      <c r="O88" s="1464"/>
    </row>
    <row r="89" spans="1:15" ht="21" customHeight="1" x14ac:dyDescent="0.3">
      <c r="A89" s="1464"/>
      <c r="B89" s="1464"/>
      <c r="C89" s="1464"/>
      <c r="D89" s="1464"/>
      <c r="E89" s="1464"/>
      <c r="F89" s="1464"/>
      <c r="G89" s="1464"/>
      <c r="H89" s="1464"/>
      <c r="I89" s="1464"/>
      <c r="J89" s="1464"/>
      <c r="K89" s="1464"/>
      <c r="L89" s="1464"/>
      <c r="M89" s="1464"/>
      <c r="N89" s="1464"/>
      <c r="O89" s="1464"/>
    </row>
    <row r="90" spans="1:15" ht="29.25" customHeight="1" x14ac:dyDescent="0.3">
      <c r="A90" s="1464"/>
      <c r="B90" s="1464"/>
      <c r="C90" s="1464"/>
      <c r="D90" s="1464"/>
      <c r="E90" s="1464"/>
      <c r="F90" s="1464"/>
      <c r="G90" s="1464"/>
      <c r="H90" s="1464"/>
      <c r="I90" s="1464"/>
      <c r="J90" s="1464"/>
      <c r="K90" s="1464"/>
      <c r="L90" s="1464"/>
      <c r="M90" s="1464"/>
      <c r="N90" s="1464"/>
      <c r="O90" s="1464"/>
    </row>
    <row r="91" spans="1:15" s="25" customFormat="1" ht="21" customHeight="1" x14ac:dyDescent="0.3">
      <c r="A91" s="1464"/>
      <c r="B91" s="1464"/>
      <c r="C91" s="1464"/>
      <c r="D91" s="1464"/>
      <c r="E91" s="1464"/>
      <c r="F91" s="1464"/>
      <c r="G91" s="1464"/>
      <c r="H91" s="1464"/>
      <c r="I91" s="1464"/>
      <c r="J91" s="1464"/>
      <c r="K91" s="1464"/>
      <c r="L91" s="1464"/>
      <c r="M91" s="1464"/>
      <c r="N91" s="1464"/>
      <c r="O91" s="1464"/>
    </row>
    <row r="92" spans="1:15" ht="55.5" customHeight="1" x14ac:dyDescent="0.3">
      <c r="A92" s="1464"/>
      <c r="B92" s="1464"/>
      <c r="C92" s="1464"/>
      <c r="D92" s="1464"/>
      <c r="E92" s="1464"/>
      <c r="F92" s="1464"/>
      <c r="G92" s="1464"/>
      <c r="H92" s="1464"/>
      <c r="I92" s="1464"/>
      <c r="J92" s="1464"/>
      <c r="K92" s="1464"/>
      <c r="L92" s="1464"/>
      <c r="M92" s="1464"/>
      <c r="N92" s="1464"/>
      <c r="O92" s="1464"/>
    </row>
    <row r="93" spans="1:15" ht="54" customHeight="1" x14ac:dyDescent="0.3">
      <c r="A93" s="1464"/>
      <c r="B93" s="1464"/>
      <c r="C93" s="1464"/>
      <c r="D93" s="1464"/>
      <c r="E93" s="1464"/>
      <c r="F93" s="1464"/>
      <c r="G93" s="1464"/>
      <c r="H93" s="1464"/>
      <c r="I93" s="1464"/>
      <c r="J93" s="1464"/>
      <c r="K93" s="1464"/>
      <c r="L93" s="1464"/>
      <c r="M93" s="1464"/>
      <c r="N93" s="1464"/>
      <c r="O93" s="1464"/>
    </row>
    <row r="94" spans="1:15" ht="14.25" customHeight="1" x14ac:dyDescent="0.3">
      <c r="A94" s="1464"/>
      <c r="B94" s="1464"/>
      <c r="C94" s="1464"/>
      <c r="D94" s="1464"/>
      <c r="E94" s="1464"/>
      <c r="F94" s="1464"/>
      <c r="G94" s="1464"/>
      <c r="H94" s="1464"/>
      <c r="I94" s="1464"/>
      <c r="J94" s="1464"/>
      <c r="K94" s="1464"/>
      <c r="L94" s="1464"/>
      <c r="M94" s="1464"/>
      <c r="N94" s="1464"/>
      <c r="O94" s="1464"/>
    </row>
    <row r="95" spans="1:15" s="25" customFormat="1" ht="19.5" customHeight="1" x14ac:dyDescent="0.3">
      <c r="A95" s="1464"/>
      <c r="B95" s="1464"/>
      <c r="C95" s="1464"/>
      <c r="D95" s="1464"/>
      <c r="E95" s="1464"/>
      <c r="F95" s="1464"/>
      <c r="G95" s="1464"/>
      <c r="H95" s="1464"/>
      <c r="I95" s="1464"/>
      <c r="J95" s="1464"/>
      <c r="K95" s="1464"/>
      <c r="L95" s="1464"/>
      <c r="M95" s="1464"/>
      <c r="N95" s="1464"/>
      <c r="O95" s="1464"/>
    </row>
    <row r="96" spans="1:15" ht="13.5" customHeight="1" x14ac:dyDescent="0.3">
      <c r="A96" s="1464"/>
      <c r="B96" s="1464"/>
      <c r="C96" s="1464"/>
      <c r="D96" s="1464"/>
      <c r="E96" s="1464"/>
      <c r="F96" s="1464"/>
      <c r="G96" s="1464"/>
      <c r="H96" s="1464"/>
      <c r="I96" s="1464"/>
      <c r="J96" s="1464"/>
      <c r="K96" s="1464"/>
      <c r="L96" s="1464"/>
      <c r="M96" s="1464"/>
      <c r="N96" s="1464"/>
      <c r="O96" s="1464"/>
    </row>
    <row r="97" spans="1:15" ht="12.75" customHeight="1" x14ac:dyDescent="0.3">
      <c r="A97" s="1464"/>
      <c r="B97" s="1464"/>
      <c r="C97" s="1464"/>
      <c r="D97" s="1464"/>
      <c r="E97" s="1464"/>
      <c r="F97" s="1464"/>
      <c r="G97" s="1464"/>
      <c r="H97" s="1464"/>
      <c r="I97" s="1464"/>
      <c r="J97" s="1464"/>
      <c r="K97" s="1464"/>
      <c r="L97" s="1464"/>
      <c r="M97" s="1464"/>
      <c r="N97" s="1464"/>
      <c r="O97" s="1464"/>
    </row>
    <row r="98" spans="1:15" ht="9" customHeight="1" x14ac:dyDescent="0.3">
      <c r="A98" s="1464"/>
      <c r="B98" s="1464"/>
      <c r="C98" s="1464"/>
      <c r="D98" s="1464"/>
      <c r="E98" s="1464"/>
      <c r="F98" s="1464"/>
      <c r="G98" s="1464"/>
      <c r="H98" s="1464"/>
      <c r="I98" s="1464"/>
      <c r="J98" s="1464"/>
      <c r="K98" s="1464"/>
      <c r="L98" s="1464"/>
      <c r="M98" s="1464"/>
      <c r="N98" s="1464"/>
      <c r="O98" s="1464"/>
    </row>
    <row r="99" spans="1:15" ht="11.25" customHeight="1" x14ac:dyDescent="0.3">
      <c r="A99" s="1464"/>
      <c r="B99" s="1464"/>
      <c r="C99" s="1464"/>
      <c r="D99" s="1464"/>
      <c r="E99" s="1464"/>
      <c r="F99" s="1464"/>
      <c r="G99" s="1464"/>
      <c r="H99" s="1464"/>
      <c r="I99" s="1464"/>
      <c r="J99" s="1464"/>
      <c r="K99" s="1464"/>
      <c r="L99" s="1464"/>
      <c r="M99" s="1464"/>
      <c r="N99" s="1464"/>
      <c r="O99" s="1464"/>
    </row>
    <row r="100" spans="1:15" ht="15.75" customHeight="1" x14ac:dyDescent="0.3">
      <c r="A100" s="1464"/>
      <c r="B100" s="1464"/>
      <c r="C100" s="1464"/>
      <c r="D100" s="1464"/>
      <c r="E100" s="1464"/>
      <c r="F100" s="1464"/>
      <c r="G100" s="1464"/>
      <c r="H100" s="1464"/>
      <c r="I100" s="1464"/>
      <c r="J100" s="1464"/>
      <c r="K100" s="1464"/>
      <c r="L100" s="1464"/>
      <c r="M100" s="1464"/>
      <c r="N100" s="1464"/>
      <c r="O100" s="1464"/>
    </row>
    <row r="101" spans="1:15" s="25" customFormat="1" ht="19.5" customHeight="1" x14ac:dyDescent="0.3">
      <c r="A101" s="1464"/>
      <c r="B101" s="1464"/>
      <c r="C101" s="1464"/>
      <c r="D101" s="1464"/>
      <c r="E101" s="1464"/>
      <c r="F101" s="1464"/>
      <c r="G101" s="1464"/>
      <c r="H101" s="1464"/>
      <c r="I101" s="1464"/>
      <c r="J101" s="1464"/>
      <c r="K101" s="1464"/>
      <c r="L101" s="1464"/>
      <c r="M101" s="1464"/>
      <c r="N101" s="1464"/>
      <c r="O101" s="1464"/>
    </row>
    <row r="102" spans="1:15" ht="32" customHeight="1" x14ac:dyDescent="0.3">
      <c r="A102" s="1464"/>
      <c r="B102" s="1464"/>
      <c r="C102" s="1464"/>
      <c r="D102" s="1464"/>
      <c r="E102" s="1464"/>
      <c r="F102" s="1464"/>
      <c r="G102" s="1464"/>
      <c r="H102" s="1464"/>
      <c r="I102" s="1464"/>
      <c r="J102" s="1464"/>
      <c r="K102" s="1464"/>
      <c r="L102" s="1464"/>
      <c r="M102" s="1464"/>
      <c r="N102" s="1464"/>
      <c r="O102" s="1464"/>
    </row>
    <row r="103" spans="1:15" ht="27" customHeight="1" x14ac:dyDescent="0.3">
      <c r="A103" s="1464"/>
      <c r="B103" s="1464"/>
      <c r="C103" s="1464"/>
      <c r="D103" s="1464"/>
      <c r="E103" s="1464"/>
      <c r="F103" s="1464"/>
      <c r="G103" s="1464"/>
      <c r="H103" s="1464"/>
      <c r="I103" s="1464"/>
      <c r="J103" s="1464"/>
      <c r="K103" s="1464"/>
      <c r="L103" s="1464"/>
      <c r="M103" s="1464"/>
      <c r="N103" s="1464"/>
      <c r="O103" s="1464"/>
    </row>
    <row r="104" spans="1:15" ht="19.5" customHeight="1" x14ac:dyDescent="0.3">
      <c r="A104" s="1464"/>
      <c r="B104" s="1464"/>
      <c r="C104" s="1464"/>
      <c r="D104" s="1464"/>
      <c r="E104" s="1464"/>
      <c r="F104" s="1464"/>
      <c r="G104" s="1464"/>
      <c r="H104" s="1464"/>
      <c r="I104" s="1464"/>
      <c r="J104" s="1464"/>
      <c r="K104" s="1464"/>
      <c r="L104" s="1464"/>
      <c r="M104" s="1464"/>
      <c r="N104" s="1464"/>
      <c r="O104" s="1464"/>
    </row>
    <row r="105" spans="1:15" s="25" customFormat="1" ht="18" customHeight="1" x14ac:dyDescent="0.3">
      <c r="A105" s="1464"/>
      <c r="B105" s="1464"/>
      <c r="C105" s="1464"/>
      <c r="D105" s="1464"/>
      <c r="E105" s="1464"/>
      <c r="F105" s="1464"/>
      <c r="G105" s="1464"/>
      <c r="H105" s="1464"/>
      <c r="I105" s="1464"/>
      <c r="J105" s="1464"/>
      <c r="K105" s="1464"/>
      <c r="L105" s="1464"/>
      <c r="M105" s="1464"/>
      <c r="N105" s="1464"/>
      <c r="O105" s="1464"/>
    </row>
    <row r="106" spans="1:15" ht="15.75" customHeight="1" x14ac:dyDescent="0.3">
      <c r="A106" s="1464"/>
      <c r="B106" s="1464"/>
      <c r="C106" s="1464"/>
      <c r="D106" s="1464"/>
      <c r="E106" s="1464"/>
      <c r="F106" s="1464"/>
      <c r="G106" s="1464"/>
      <c r="H106" s="1464"/>
      <c r="I106" s="1464"/>
      <c r="J106" s="1464"/>
      <c r="K106" s="1464"/>
      <c r="L106" s="1464"/>
      <c r="M106" s="1464"/>
      <c r="N106" s="1464"/>
      <c r="O106" s="1464"/>
    </row>
    <row r="107" spans="1:15" ht="11.25" customHeight="1" x14ac:dyDescent="0.3">
      <c r="A107" s="1464"/>
      <c r="B107" s="1464"/>
      <c r="C107" s="1464"/>
      <c r="D107" s="1464"/>
      <c r="E107" s="1464"/>
      <c r="F107" s="1464"/>
      <c r="G107" s="1464"/>
      <c r="H107" s="1464"/>
      <c r="I107" s="1464"/>
      <c r="J107" s="1464"/>
      <c r="K107" s="1464"/>
      <c r="L107" s="1464"/>
      <c r="M107" s="1464"/>
      <c r="N107" s="1464"/>
      <c r="O107" s="1464"/>
    </row>
    <row r="108" spans="1:15" ht="15" customHeight="1" x14ac:dyDescent="0.3">
      <c r="A108" s="1464"/>
      <c r="B108" s="1464"/>
      <c r="C108" s="1464"/>
      <c r="D108" s="1464"/>
      <c r="E108" s="1464"/>
      <c r="F108" s="1464"/>
      <c r="G108" s="1464"/>
      <c r="H108" s="1464"/>
      <c r="I108" s="1464"/>
      <c r="J108" s="1464"/>
      <c r="K108" s="1464"/>
      <c r="L108" s="1464"/>
      <c r="M108" s="1464"/>
      <c r="N108" s="1464"/>
      <c r="O108" s="1464"/>
    </row>
    <row r="109" spans="1:15" ht="12.65" customHeight="1" x14ac:dyDescent="0.3">
      <c r="A109" s="1464"/>
      <c r="B109" s="1464"/>
      <c r="C109" s="1464"/>
      <c r="D109" s="1464"/>
      <c r="E109" s="1464"/>
      <c r="F109" s="1464"/>
      <c r="G109" s="1464"/>
      <c r="H109" s="1464"/>
      <c r="I109" s="1464"/>
      <c r="J109" s="1464"/>
      <c r="K109" s="1464"/>
      <c r="L109" s="1464"/>
      <c r="M109" s="1464"/>
      <c r="N109" s="1464"/>
      <c r="O109" s="1464"/>
    </row>
    <row r="110" spans="1:15" ht="20.25" customHeight="1" x14ac:dyDescent="0.3">
      <c r="A110" s="1464"/>
      <c r="B110" s="1464"/>
      <c r="C110" s="1464"/>
      <c r="D110" s="1464"/>
      <c r="E110" s="1464"/>
      <c r="F110" s="1464"/>
      <c r="G110" s="1464"/>
      <c r="H110" s="1464"/>
      <c r="I110" s="1464"/>
      <c r="J110" s="1464"/>
      <c r="K110" s="1464"/>
      <c r="L110" s="1464"/>
      <c r="M110" s="1464"/>
      <c r="N110" s="1464"/>
      <c r="O110" s="1464"/>
    </row>
    <row r="111" spans="1:15" ht="23" customHeight="1" x14ac:dyDescent="0.3">
      <c r="A111" s="1464"/>
      <c r="B111" s="1464"/>
      <c r="C111" s="1464"/>
      <c r="D111" s="1464"/>
      <c r="E111" s="1464"/>
      <c r="F111" s="1464"/>
      <c r="G111" s="1464"/>
      <c r="H111" s="1464"/>
      <c r="I111" s="1464"/>
      <c r="J111" s="1464"/>
      <c r="K111" s="1464"/>
      <c r="L111" s="1464"/>
      <c r="M111" s="1464"/>
      <c r="N111" s="1464"/>
      <c r="O111" s="1464"/>
    </row>
    <row r="112" spans="1:15" ht="25" x14ac:dyDescent="0.3">
      <c r="A112" s="1464"/>
      <c r="B112" s="1464"/>
      <c r="C112" s="1464"/>
      <c r="D112" s="1464"/>
      <c r="E112" s="1464"/>
      <c r="F112" s="1464"/>
      <c r="G112" s="1464"/>
      <c r="H112" s="1464"/>
      <c r="I112" s="1464"/>
      <c r="J112" s="1464"/>
      <c r="K112" s="1464"/>
      <c r="L112" s="1464"/>
      <c r="M112" s="1464"/>
      <c r="N112" s="1464"/>
      <c r="O112" s="1464"/>
    </row>
    <row r="113" spans="1:15" ht="25" x14ac:dyDescent="0.3">
      <c r="A113" s="1464"/>
      <c r="B113" s="1464"/>
      <c r="C113" s="1464"/>
      <c r="D113" s="1464"/>
      <c r="E113" s="1464"/>
      <c r="F113" s="1464"/>
      <c r="G113" s="1464"/>
      <c r="H113" s="1464"/>
      <c r="I113" s="1464"/>
      <c r="J113" s="1464"/>
      <c r="K113" s="1464"/>
      <c r="L113" s="1464"/>
      <c r="M113" s="1464"/>
      <c r="N113" s="1464"/>
      <c r="O113" s="1464"/>
    </row>
    <row r="114" spans="1:15" ht="25" x14ac:dyDescent="0.3">
      <c r="A114" s="1464"/>
      <c r="B114" s="1464"/>
      <c r="C114" s="1464"/>
      <c r="D114" s="1464"/>
      <c r="E114" s="1464"/>
      <c r="F114" s="1464"/>
      <c r="G114" s="1464"/>
      <c r="H114" s="1464"/>
      <c r="I114" s="1464"/>
      <c r="J114" s="1464"/>
      <c r="K114" s="1464"/>
      <c r="L114" s="1464"/>
      <c r="M114" s="1464"/>
      <c r="N114" s="1464"/>
      <c r="O114" s="1464"/>
    </row>
    <row r="115" spans="1:15" ht="25" x14ac:dyDescent="0.3">
      <c r="A115" s="1464"/>
      <c r="B115" s="1464"/>
      <c r="C115" s="1464"/>
      <c r="D115" s="1464"/>
      <c r="E115" s="1464"/>
      <c r="F115" s="1464"/>
      <c r="G115" s="1464"/>
      <c r="H115" s="1464"/>
      <c r="I115" s="1464"/>
      <c r="J115" s="1464"/>
      <c r="K115" s="1464"/>
      <c r="L115" s="1464"/>
      <c r="M115" s="1464"/>
      <c r="N115" s="1464"/>
      <c r="O115" s="1464"/>
    </row>
    <row r="116" spans="1:15" ht="25" x14ac:dyDescent="0.3">
      <c r="A116" s="1464"/>
      <c r="B116" s="1464"/>
      <c r="C116" s="1464"/>
      <c r="D116" s="1464"/>
      <c r="E116" s="1464"/>
      <c r="F116" s="1464"/>
      <c r="G116" s="1464"/>
      <c r="H116" s="1464"/>
      <c r="I116" s="1464"/>
      <c r="J116" s="1464"/>
      <c r="K116" s="1464"/>
      <c r="L116" s="1464"/>
      <c r="M116" s="1464"/>
      <c r="N116" s="1464"/>
      <c r="O116" s="1464"/>
    </row>
    <row r="117" spans="1:15" ht="25" x14ac:dyDescent="0.3">
      <c r="A117" s="1464"/>
      <c r="B117" s="1464"/>
      <c r="C117" s="1464"/>
      <c r="D117" s="1464"/>
      <c r="E117" s="1464"/>
      <c r="F117" s="1464"/>
      <c r="G117" s="1464"/>
      <c r="H117" s="1464"/>
      <c r="I117" s="1464"/>
      <c r="J117" s="1464"/>
      <c r="K117" s="1464"/>
      <c r="L117" s="1464"/>
      <c r="M117" s="1464"/>
      <c r="N117" s="1464"/>
      <c r="O117" s="1464"/>
    </row>
    <row r="118" spans="1:15" ht="25" x14ac:dyDescent="0.3">
      <c r="A118" s="1464"/>
      <c r="B118" s="1464"/>
      <c r="C118" s="1464"/>
      <c r="D118" s="1464"/>
      <c r="E118" s="1464"/>
      <c r="F118" s="1464"/>
      <c r="G118" s="1464"/>
      <c r="H118" s="1464"/>
      <c r="I118" s="1464"/>
      <c r="J118" s="1464"/>
      <c r="K118" s="1464"/>
      <c r="L118" s="1464"/>
      <c r="M118" s="1464"/>
      <c r="N118" s="1464"/>
      <c r="O118" s="1464"/>
    </row>
    <row r="119" spans="1:15" ht="25" x14ac:dyDescent="0.3">
      <c r="A119" s="1464"/>
      <c r="B119" s="1464"/>
      <c r="C119" s="1464"/>
      <c r="D119" s="1464"/>
      <c r="E119" s="1464"/>
      <c r="F119" s="1464"/>
      <c r="G119" s="1464"/>
      <c r="H119" s="1464"/>
      <c r="I119" s="1464"/>
      <c r="J119" s="1464"/>
      <c r="K119" s="1464"/>
      <c r="L119" s="1464"/>
      <c r="M119" s="1464"/>
      <c r="N119" s="1464"/>
      <c r="O119" s="1464"/>
    </row>
    <row r="120" spans="1:15" ht="25" x14ac:dyDescent="0.3">
      <c r="A120" s="1464"/>
      <c r="B120" s="1464"/>
      <c r="C120" s="1464"/>
      <c r="D120" s="1464"/>
      <c r="E120" s="1464"/>
      <c r="F120" s="1464"/>
      <c r="G120" s="1464"/>
      <c r="H120" s="1464"/>
      <c r="I120" s="1464"/>
      <c r="J120" s="1464"/>
      <c r="K120" s="1464"/>
      <c r="L120" s="1464"/>
      <c r="M120" s="1464"/>
      <c r="N120" s="1464"/>
      <c r="O120" s="1464"/>
    </row>
    <row r="121" spans="1:15" ht="25" x14ac:dyDescent="0.3">
      <c r="A121" s="1464"/>
      <c r="B121" s="1464"/>
      <c r="C121" s="1464"/>
      <c r="D121" s="1464"/>
      <c r="E121" s="1464"/>
      <c r="F121" s="1464"/>
      <c r="G121" s="1464"/>
      <c r="H121" s="1464"/>
      <c r="I121" s="1464"/>
      <c r="J121" s="1464"/>
      <c r="K121" s="1464"/>
      <c r="L121" s="1464"/>
      <c r="M121" s="1464"/>
      <c r="N121" s="1464"/>
      <c r="O121" s="1464"/>
    </row>
    <row r="122" spans="1:15" ht="25" x14ac:dyDescent="0.3">
      <c r="A122" s="1464"/>
      <c r="B122" s="1464"/>
      <c r="C122" s="1464"/>
      <c r="D122" s="1464"/>
      <c r="E122" s="1464"/>
      <c r="F122" s="1464"/>
      <c r="G122" s="1464"/>
      <c r="H122" s="1464"/>
      <c r="I122" s="1464"/>
      <c r="J122" s="1464"/>
      <c r="K122" s="1464"/>
      <c r="L122" s="1464"/>
      <c r="M122" s="1464"/>
      <c r="N122" s="1464"/>
      <c r="O122" s="1464"/>
    </row>
    <row r="123" spans="1:15" ht="25" x14ac:dyDescent="0.3">
      <c r="A123" s="1464"/>
      <c r="B123" s="1464"/>
      <c r="C123" s="1464"/>
      <c r="D123" s="1464"/>
      <c r="E123" s="1464"/>
      <c r="F123" s="1464"/>
      <c r="G123" s="1464"/>
      <c r="H123" s="1464"/>
      <c r="I123" s="1464"/>
      <c r="J123" s="1464"/>
      <c r="K123" s="1464"/>
      <c r="L123" s="1464"/>
      <c r="M123" s="1464"/>
      <c r="N123" s="1464"/>
      <c r="O123" s="1464"/>
    </row>
    <row r="124" spans="1:15" ht="25" x14ac:dyDescent="0.3">
      <c r="A124" s="1464"/>
      <c r="B124" s="1464"/>
      <c r="C124" s="1464"/>
      <c r="D124" s="1464"/>
      <c r="E124" s="1464"/>
      <c r="F124" s="1464"/>
      <c r="G124" s="1464"/>
      <c r="H124" s="1464"/>
      <c r="I124" s="1464"/>
      <c r="J124" s="1464"/>
      <c r="K124" s="1464"/>
      <c r="L124" s="1464"/>
      <c r="M124" s="1464"/>
      <c r="N124" s="1464"/>
      <c r="O124" s="1464"/>
    </row>
    <row r="125" spans="1:15" ht="25" x14ac:dyDescent="0.3">
      <c r="A125" s="1464"/>
      <c r="B125" s="1464"/>
      <c r="C125" s="1464"/>
      <c r="D125" s="1464"/>
      <c r="E125" s="1464"/>
      <c r="F125" s="1464"/>
      <c r="G125" s="1464"/>
      <c r="H125" s="1464"/>
      <c r="I125" s="1464"/>
      <c r="J125" s="1464"/>
      <c r="K125" s="1464"/>
      <c r="L125" s="1464"/>
      <c r="M125" s="1464"/>
      <c r="N125" s="1464"/>
      <c r="O125" s="1464"/>
    </row>
    <row r="126" spans="1:15" ht="25" x14ac:dyDescent="0.3">
      <c r="A126" s="1464"/>
      <c r="B126" s="1464"/>
      <c r="C126" s="1464"/>
      <c r="D126" s="1464"/>
      <c r="E126" s="1464"/>
      <c r="F126" s="1464"/>
      <c r="G126" s="1464"/>
      <c r="H126" s="1464"/>
      <c r="I126" s="1464"/>
      <c r="J126" s="1464"/>
      <c r="K126" s="1464"/>
      <c r="L126" s="1464"/>
      <c r="M126" s="1464"/>
      <c r="N126" s="1464"/>
      <c r="O126" s="1464"/>
    </row>
    <row r="127" spans="1:15" ht="25" x14ac:dyDescent="0.3">
      <c r="A127" s="1464"/>
      <c r="B127" s="1464"/>
      <c r="C127" s="1464"/>
      <c r="D127" s="1464"/>
      <c r="E127" s="1464"/>
      <c r="F127" s="1464"/>
      <c r="G127" s="1464"/>
      <c r="H127" s="1464"/>
      <c r="I127" s="1464"/>
      <c r="J127" s="1464"/>
      <c r="K127" s="1464"/>
      <c r="L127" s="1464"/>
      <c r="M127" s="1464"/>
      <c r="N127" s="1464"/>
      <c r="O127" s="1464"/>
    </row>
    <row r="128" spans="1:15" ht="25" x14ac:dyDescent="0.3">
      <c r="A128" s="1464"/>
      <c r="B128" s="1464"/>
      <c r="C128" s="1464"/>
      <c r="D128" s="1464"/>
      <c r="E128" s="1464"/>
      <c r="F128" s="1464"/>
      <c r="G128" s="1464"/>
      <c r="H128" s="1464"/>
      <c r="I128" s="1464"/>
      <c r="J128" s="1464"/>
      <c r="K128" s="1464"/>
      <c r="L128" s="1464"/>
      <c r="M128" s="1464"/>
      <c r="N128" s="1464"/>
      <c r="O128" s="1464"/>
    </row>
    <row r="129" spans="1:15" ht="25" x14ac:dyDescent="0.3">
      <c r="A129" s="1464"/>
      <c r="B129" s="1464"/>
      <c r="C129" s="1464"/>
      <c r="D129" s="1464"/>
      <c r="E129" s="1464"/>
      <c r="F129" s="1464"/>
      <c r="G129" s="1464"/>
      <c r="H129" s="1464"/>
      <c r="I129" s="1464"/>
      <c r="J129" s="1464"/>
      <c r="K129" s="1464"/>
      <c r="L129" s="1464"/>
      <c r="M129" s="1464"/>
      <c r="N129" s="1464"/>
      <c r="O129" s="1464"/>
    </row>
    <row r="130" spans="1:15" ht="25" x14ac:dyDescent="0.3">
      <c r="A130" s="1464"/>
      <c r="B130" s="1464"/>
      <c r="C130" s="1464"/>
      <c r="D130" s="1464"/>
      <c r="E130" s="1464"/>
      <c r="F130" s="1464"/>
      <c r="G130" s="1464"/>
      <c r="H130" s="1464"/>
      <c r="I130" s="1464"/>
      <c r="J130" s="1464"/>
      <c r="K130" s="1464"/>
      <c r="L130" s="1464"/>
      <c r="M130" s="1464"/>
      <c r="N130" s="1464"/>
      <c r="O130" s="1464"/>
    </row>
    <row r="131" spans="1:15" ht="25" x14ac:dyDescent="0.3">
      <c r="A131" s="1464"/>
      <c r="B131" s="1464"/>
      <c r="C131" s="1464"/>
      <c r="D131" s="1464"/>
      <c r="E131" s="1464"/>
      <c r="F131" s="1464"/>
      <c r="G131" s="1464"/>
      <c r="H131" s="1464"/>
      <c r="I131" s="1464"/>
      <c r="J131" s="1464"/>
      <c r="K131" s="1464"/>
      <c r="L131" s="1464"/>
      <c r="M131" s="1464"/>
      <c r="N131" s="1464"/>
      <c r="O131" s="1464"/>
    </row>
    <row r="132" spans="1:15" ht="25" x14ac:dyDescent="0.3">
      <c r="A132" s="1464"/>
      <c r="B132" s="1464"/>
      <c r="C132" s="1464"/>
      <c r="D132" s="1464"/>
      <c r="E132" s="1464"/>
      <c r="F132" s="1464"/>
      <c r="G132" s="1464"/>
      <c r="H132" s="1464"/>
      <c r="I132" s="1464"/>
      <c r="J132" s="1464"/>
      <c r="K132" s="1464"/>
      <c r="L132" s="1464"/>
      <c r="M132" s="1464"/>
      <c r="N132" s="1464"/>
      <c r="O132" s="1464"/>
    </row>
    <row r="133" spans="1:15" ht="25" x14ac:dyDescent="0.3">
      <c r="A133" s="1464"/>
      <c r="B133" s="1464"/>
      <c r="C133" s="1464"/>
      <c r="D133" s="1464"/>
      <c r="E133" s="1464"/>
      <c r="F133" s="1464"/>
      <c r="G133" s="1464"/>
      <c r="H133" s="1464"/>
      <c r="I133" s="1464"/>
      <c r="J133" s="1464"/>
      <c r="K133" s="1464"/>
      <c r="L133" s="1464"/>
      <c r="M133" s="1464"/>
      <c r="N133" s="1464"/>
      <c r="O133" s="1464"/>
    </row>
    <row r="134" spans="1:15" ht="25" x14ac:dyDescent="0.3">
      <c r="A134" s="1464"/>
      <c r="B134" s="1464"/>
      <c r="C134" s="1464"/>
      <c r="D134" s="1464"/>
      <c r="E134" s="1464"/>
      <c r="F134" s="1464"/>
      <c r="G134" s="1464"/>
      <c r="H134" s="1464"/>
      <c r="I134" s="1464"/>
      <c r="J134" s="1464"/>
      <c r="K134" s="1464"/>
      <c r="L134" s="1464"/>
      <c r="M134" s="1464"/>
      <c r="N134" s="1464"/>
      <c r="O134" s="1464"/>
    </row>
    <row r="135" spans="1:15" ht="25" x14ac:dyDescent="0.3">
      <c r="A135" s="1464"/>
      <c r="B135" s="1464"/>
      <c r="C135" s="1464"/>
      <c r="D135" s="1464"/>
      <c r="E135" s="1464"/>
      <c r="F135" s="1464"/>
      <c r="G135" s="1464"/>
      <c r="H135" s="1464"/>
      <c r="I135" s="1464"/>
      <c r="J135" s="1464"/>
      <c r="K135" s="1464"/>
      <c r="L135" s="1464"/>
      <c r="M135" s="1464"/>
      <c r="N135" s="1464"/>
      <c r="O135" s="1464"/>
    </row>
    <row r="136" spans="1:15" ht="25" x14ac:dyDescent="0.3">
      <c r="A136" s="1464"/>
      <c r="B136" s="1464"/>
      <c r="C136" s="1464"/>
      <c r="D136" s="1464"/>
      <c r="E136" s="1464"/>
      <c r="F136" s="1464"/>
      <c r="G136" s="1464"/>
      <c r="H136" s="1464"/>
      <c r="I136" s="1464"/>
      <c r="J136" s="1464"/>
      <c r="K136" s="1464"/>
      <c r="L136" s="1464"/>
      <c r="M136" s="1464"/>
      <c r="N136" s="1464"/>
      <c r="O136" s="1464"/>
    </row>
    <row r="137" spans="1:15" ht="25" x14ac:dyDescent="0.3">
      <c r="A137" s="1464"/>
      <c r="B137" s="1464"/>
      <c r="C137" s="1464"/>
      <c r="D137" s="1464"/>
      <c r="E137" s="1464"/>
      <c r="F137" s="1464"/>
      <c r="G137" s="1464"/>
      <c r="H137" s="1464"/>
      <c r="I137" s="1464"/>
      <c r="J137" s="1464"/>
      <c r="K137" s="1464"/>
      <c r="L137" s="1464"/>
      <c r="M137" s="1464"/>
      <c r="N137" s="1464"/>
      <c r="O137" s="1464"/>
    </row>
    <row r="138" spans="1:15" ht="25" x14ac:dyDescent="0.3">
      <c r="A138" s="1464"/>
      <c r="B138" s="1464"/>
      <c r="C138" s="1464"/>
      <c r="D138" s="1464"/>
      <c r="E138" s="1464"/>
      <c r="F138" s="1464"/>
      <c r="G138" s="1464"/>
      <c r="H138" s="1464"/>
      <c r="I138" s="1464"/>
      <c r="J138" s="1464"/>
      <c r="K138" s="1464"/>
      <c r="L138" s="1464"/>
      <c r="M138" s="1464"/>
      <c r="N138" s="1464"/>
      <c r="O138" s="1464"/>
    </row>
    <row r="139" spans="1:15" ht="25" x14ac:dyDescent="0.3">
      <c r="A139" s="1464"/>
      <c r="B139" s="1464"/>
      <c r="C139" s="1464"/>
      <c r="D139" s="1464"/>
      <c r="E139" s="1464"/>
      <c r="F139" s="1464"/>
      <c r="G139" s="1464"/>
      <c r="H139" s="1464"/>
      <c r="I139" s="1464"/>
      <c r="J139" s="1464"/>
      <c r="K139" s="1464"/>
      <c r="L139" s="1464"/>
      <c r="M139" s="1464"/>
      <c r="N139" s="1464"/>
      <c r="O139" s="1464"/>
    </row>
    <row r="140" spans="1:15" ht="25" x14ac:dyDescent="0.3">
      <c r="A140" s="1464"/>
      <c r="B140" s="1464"/>
      <c r="C140" s="1464"/>
      <c r="D140" s="1464"/>
      <c r="E140" s="1464"/>
      <c r="F140" s="1464"/>
      <c r="G140" s="1464"/>
      <c r="H140" s="1464"/>
      <c r="I140" s="1464"/>
      <c r="J140" s="1464"/>
      <c r="K140" s="1464"/>
      <c r="L140" s="1464"/>
      <c r="M140" s="1464"/>
      <c r="N140" s="1464"/>
      <c r="O140" s="1464"/>
    </row>
    <row r="141" spans="1:15" ht="25" x14ac:dyDescent="0.3">
      <c r="A141" s="1464"/>
      <c r="B141" s="1464"/>
      <c r="C141" s="1464"/>
      <c r="D141" s="1464"/>
      <c r="E141" s="1464"/>
      <c r="F141" s="1464"/>
      <c r="G141" s="1464"/>
      <c r="H141" s="1464"/>
      <c r="I141" s="1464"/>
      <c r="J141" s="1464"/>
      <c r="K141" s="1464"/>
      <c r="L141" s="1464"/>
      <c r="M141" s="1464"/>
      <c r="N141" s="1464"/>
      <c r="O141" s="1464"/>
    </row>
    <row r="142" spans="1:15" ht="25" x14ac:dyDescent="0.3">
      <c r="A142" s="1464"/>
      <c r="B142" s="1464"/>
      <c r="C142" s="1464"/>
      <c r="D142" s="1464"/>
      <c r="E142" s="1464"/>
      <c r="F142" s="1464"/>
      <c r="G142" s="1464"/>
      <c r="H142" s="1464"/>
      <c r="I142" s="1464"/>
      <c r="J142" s="1464"/>
      <c r="K142" s="1464"/>
      <c r="L142" s="1464"/>
      <c r="M142" s="1464"/>
      <c r="N142" s="1464"/>
      <c r="O142" s="1464"/>
    </row>
    <row r="143" spans="1:15" ht="25" x14ac:dyDescent="0.3">
      <c r="A143" s="1464"/>
      <c r="B143" s="1464"/>
      <c r="C143" s="1464"/>
      <c r="D143" s="1464"/>
      <c r="E143" s="1464"/>
      <c r="F143" s="1464"/>
      <c r="G143" s="1464"/>
      <c r="H143" s="1464"/>
      <c r="I143" s="1464"/>
      <c r="J143" s="1464"/>
      <c r="K143" s="1464"/>
      <c r="L143" s="1464"/>
      <c r="M143" s="1464"/>
      <c r="N143" s="1464"/>
      <c r="O143" s="1464"/>
    </row>
    <row r="144" spans="1:15" ht="25" x14ac:dyDescent="0.3">
      <c r="A144" s="1464"/>
      <c r="B144" s="1464"/>
      <c r="C144" s="1464"/>
      <c r="D144" s="1464"/>
      <c r="E144" s="1464"/>
      <c r="F144" s="1464"/>
      <c r="G144" s="1464"/>
      <c r="H144" s="1464"/>
      <c r="I144" s="1464"/>
      <c r="J144" s="1464"/>
      <c r="K144" s="1464"/>
      <c r="L144" s="1464"/>
      <c r="M144" s="1464"/>
      <c r="N144" s="1464"/>
      <c r="O144" s="1464"/>
    </row>
    <row r="145" spans="1:15" ht="25" x14ac:dyDescent="0.3">
      <c r="A145" s="1464"/>
      <c r="B145" s="1464"/>
      <c r="C145" s="1464"/>
      <c r="D145" s="1464"/>
      <c r="E145" s="1464"/>
      <c r="F145" s="1464"/>
      <c r="G145" s="1464"/>
      <c r="H145" s="1464"/>
      <c r="I145" s="1464"/>
      <c r="J145" s="1464"/>
      <c r="K145" s="1464"/>
      <c r="L145" s="1464"/>
      <c r="M145" s="1464"/>
      <c r="N145" s="1464"/>
      <c r="O145" s="1464"/>
    </row>
    <row r="146" spans="1:15" ht="25" x14ac:dyDescent="0.3">
      <c r="A146" s="1464"/>
      <c r="B146" s="1464"/>
      <c r="C146" s="1464"/>
      <c r="D146" s="1464"/>
      <c r="E146" s="1464"/>
      <c r="F146" s="1464"/>
      <c r="G146" s="1464"/>
      <c r="H146" s="1464"/>
      <c r="I146" s="1464"/>
      <c r="J146" s="1464"/>
      <c r="K146" s="1464"/>
      <c r="L146" s="1464"/>
      <c r="M146" s="1464"/>
      <c r="N146" s="1464"/>
      <c r="O146" s="1464"/>
    </row>
    <row r="147" spans="1:15" ht="25" x14ac:dyDescent="0.3">
      <c r="A147" s="1464"/>
      <c r="B147" s="1464"/>
      <c r="C147" s="1464"/>
      <c r="D147" s="1464"/>
      <c r="E147" s="1464"/>
      <c r="F147" s="1464"/>
      <c r="G147" s="1464"/>
      <c r="H147" s="1464"/>
      <c r="I147" s="1464"/>
      <c r="J147" s="1464"/>
      <c r="K147" s="1464"/>
      <c r="L147" s="1464"/>
      <c r="M147" s="1464"/>
      <c r="N147" s="1464"/>
      <c r="O147" s="1464"/>
    </row>
    <row r="148" spans="1:15" ht="25" x14ac:dyDescent="0.3">
      <c r="A148" s="1464"/>
      <c r="B148" s="1464"/>
      <c r="C148" s="1464"/>
      <c r="D148" s="1464"/>
      <c r="E148" s="1464"/>
      <c r="F148" s="1464"/>
      <c r="G148" s="1464"/>
      <c r="H148" s="1464"/>
      <c r="I148" s="1464"/>
      <c r="J148" s="1464"/>
      <c r="K148" s="1464"/>
      <c r="L148" s="1464"/>
      <c r="M148" s="1464"/>
      <c r="N148" s="1464"/>
      <c r="O148" s="1464"/>
    </row>
    <row r="149" spans="1:15" ht="25" x14ac:dyDescent="0.3">
      <c r="A149" s="1464"/>
      <c r="B149" s="1464"/>
      <c r="C149" s="1464"/>
      <c r="D149" s="1464"/>
      <c r="E149" s="1464"/>
      <c r="F149" s="1464"/>
      <c r="G149" s="1464"/>
      <c r="H149" s="1464"/>
      <c r="I149" s="1464"/>
      <c r="J149" s="1464"/>
      <c r="K149" s="1464"/>
      <c r="L149" s="1464"/>
      <c r="M149" s="1464"/>
      <c r="N149" s="1464"/>
      <c r="O149" s="1464"/>
    </row>
    <row r="150" spans="1:15" ht="25" x14ac:dyDescent="0.3">
      <c r="A150" s="1464"/>
      <c r="B150" s="1464"/>
      <c r="C150" s="1464"/>
      <c r="D150" s="1464"/>
      <c r="E150" s="1464"/>
      <c r="F150" s="1464"/>
      <c r="G150" s="1464"/>
      <c r="H150" s="1464"/>
      <c r="I150" s="1464"/>
      <c r="J150" s="1464"/>
      <c r="K150" s="1464"/>
      <c r="L150" s="1464"/>
      <c r="M150" s="1464"/>
      <c r="N150" s="1464"/>
      <c r="O150" s="1464"/>
    </row>
    <row r="151" spans="1:15" ht="25" x14ac:dyDescent="0.3">
      <c r="A151" s="1464"/>
      <c r="B151" s="1464"/>
      <c r="C151" s="1464"/>
      <c r="D151" s="1464"/>
      <c r="E151" s="1464"/>
      <c r="F151" s="1464"/>
      <c r="G151" s="1464"/>
      <c r="H151" s="1464"/>
      <c r="I151" s="1464"/>
      <c r="J151" s="1464"/>
      <c r="K151" s="1464"/>
      <c r="L151" s="1464"/>
      <c r="M151" s="1464"/>
      <c r="N151" s="1464"/>
      <c r="O151" s="1464"/>
    </row>
    <row r="152" spans="1:15" ht="25" x14ac:dyDescent="0.3">
      <c r="A152" s="1464"/>
      <c r="B152" s="1464"/>
      <c r="C152" s="1464"/>
      <c r="D152" s="1464"/>
      <c r="E152" s="1464"/>
      <c r="F152" s="1464"/>
      <c r="G152" s="1464"/>
      <c r="H152" s="1464"/>
      <c r="I152" s="1464"/>
      <c r="J152" s="1464"/>
      <c r="K152" s="1464"/>
      <c r="L152" s="1464"/>
      <c r="M152" s="1464"/>
      <c r="N152" s="1464"/>
      <c r="O152" s="1464"/>
    </row>
    <row r="153" spans="1:15" ht="25" x14ac:dyDescent="0.3">
      <c r="A153" s="1464"/>
      <c r="B153" s="1464"/>
      <c r="C153" s="1464"/>
      <c r="D153" s="1464"/>
      <c r="E153" s="1464"/>
      <c r="F153" s="1464"/>
      <c r="G153" s="1464"/>
      <c r="H153" s="1464"/>
      <c r="I153" s="1464"/>
      <c r="J153" s="1464"/>
      <c r="K153" s="1464"/>
      <c r="L153" s="1464"/>
      <c r="M153" s="1464"/>
      <c r="N153" s="1464"/>
      <c r="O153" s="1464"/>
    </row>
    <row r="154" spans="1:15" ht="25" x14ac:dyDescent="0.3">
      <c r="A154" s="1464"/>
      <c r="B154" s="1464"/>
      <c r="C154" s="1464"/>
      <c r="D154" s="1464"/>
      <c r="E154" s="1464"/>
      <c r="F154" s="1464"/>
      <c r="G154" s="1464"/>
      <c r="H154" s="1464"/>
      <c r="I154" s="1464"/>
      <c r="J154" s="1464"/>
      <c r="K154" s="1464"/>
      <c r="L154" s="1464"/>
      <c r="M154" s="1464"/>
      <c r="N154" s="1464"/>
      <c r="O154" s="1464"/>
    </row>
    <row r="155" spans="1:15" ht="25" x14ac:dyDescent="0.3">
      <c r="A155" s="1464"/>
      <c r="B155" s="1464"/>
      <c r="C155" s="1464"/>
      <c r="D155" s="1464"/>
      <c r="E155" s="1464"/>
      <c r="F155" s="1464"/>
      <c r="G155" s="1464"/>
      <c r="H155" s="1464"/>
      <c r="I155" s="1464"/>
      <c r="J155" s="1464"/>
      <c r="K155" s="1464"/>
      <c r="L155" s="1464"/>
      <c r="M155" s="1464"/>
      <c r="N155" s="1464"/>
      <c r="O155" s="1464"/>
    </row>
    <row r="156" spans="1:15" ht="25" x14ac:dyDescent="0.3">
      <c r="A156" s="1464"/>
      <c r="B156" s="1464"/>
      <c r="C156" s="1464"/>
      <c r="D156" s="1464"/>
      <c r="E156" s="1464"/>
      <c r="F156" s="1464"/>
      <c r="G156" s="1464"/>
      <c r="H156" s="1464"/>
      <c r="I156" s="1464"/>
      <c r="J156" s="1464"/>
      <c r="K156" s="1464"/>
      <c r="L156" s="1464"/>
      <c r="M156" s="1464"/>
      <c r="N156" s="1464"/>
      <c r="O156" s="1464"/>
    </row>
    <row r="157" spans="1:15" ht="25" x14ac:dyDescent="0.3">
      <c r="A157" s="1464"/>
      <c r="B157" s="1464"/>
      <c r="C157" s="1464"/>
      <c r="D157" s="1464"/>
      <c r="E157" s="1464"/>
      <c r="F157" s="1464"/>
      <c r="G157" s="1464"/>
      <c r="H157" s="1464"/>
      <c r="I157" s="1464"/>
      <c r="J157" s="1464"/>
      <c r="K157" s="1464"/>
      <c r="L157" s="1464"/>
      <c r="M157" s="1464"/>
      <c r="N157" s="1464"/>
      <c r="O157" s="1464"/>
    </row>
    <row r="158" spans="1:15" ht="25" x14ac:dyDescent="0.3">
      <c r="A158" s="1464"/>
      <c r="B158" s="1464"/>
      <c r="C158" s="1464"/>
      <c r="D158" s="1464"/>
      <c r="E158" s="1464"/>
      <c r="F158" s="1464"/>
      <c r="G158" s="1464"/>
      <c r="H158" s="1464"/>
      <c r="I158" s="1464"/>
      <c r="J158" s="1464"/>
      <c r="K158" s="1464"/>
      <c r="L158" s="1464"/>
      <c r="M158" s="1464"/>
      <c r="N158" s="1464"/>
      <c r="O158" s="1464"/>
    </row>
    <row r="159" spans="1:15" ht="25" x14ac:dyDescent="0.3">
      <c r="A159" s="1464"/>
      <c r="B159" s="1464"/>
      <c r="C159" s="1464"/>
      <c r="D159" s="1464"/>
      <c r="E159" s="1464"/>
      <c r="F159" s="1464"/>
      <c r="G159" s="1464"/>
      <c r="H159" s="1464"/>
      <c r="I159" s="1464"/>
      <c r="J159" s="1464"/>
      <c r="K159" s="1464"/>
      <c r="L159" s="1464"/>
      <c r="M159" s="1464"/>
      <c r="N159" s="1464"/>
      <c r="O159" s="1464"/>
    </row>
    <row r="160" spans="1:15" ht="25" x14ac:dyDescent="0.3">
      <c r="A160" s="1464"/>
      <c r="B160" s="1464"/>
      <c r="C160" s="1464"/>
      <c r="D160" s="1464"/>
      <c r="E160" s="1464"/>
      <c r="F160" s="1464"/>
      <c r="G160" s="1464"/>
      <c r="H160" s="1464"/>
      <c r="I160" s="1464"/>
      <c r="J160" s="1464"/>
      <c r="K160" s="1464"/>
      <c r="L160" s="1464"/>
      <c r="M160" s="1464"/>
      <c r="N160" s="1464"/>
      <c r="O160" s="1464"/>
    </row>
    <row r="161" spans="1:15" ht="25" x14ac:dyDescent="0.3">
      <c r="A161" s="1464"/>
      <c r="B161" s="1464"/>
      <c r="C161" s="1464"/>
      <c r="D161" s="1464"/>
      <c r="E161" s="1464"/>
      <c r="F161" s="1464"/>
      <c r="G161" s="1464"/>
      <c r="H161" s="1464"/>
      <c r="I161" s="1464"/>
      <c r="J161" s="1464"/>
      <c r="K161" s="1464"/>
      <c r="L161" s="1464"/>
      <c r="M161" s="1464"/>
      <c r="N161" s="1464"/>
      <c r="O161" s="1464"/>
    </row>
    <row r="162" spans="1:15" ht="25" x14ac:dyDescent="0.3">
      <c r="A162" s="1464"/>
      <c r="B162" s="1464"/>
      <c r="C162" s="1464"/>
      <c r="D162" s="1464"/>
      <c r="E162" s="1464"/>
      <c r="F162" s="1464"/>
      <c r="G162" s="1464"/>
      <c r="H162" s="1464"/>
      <c r="I162" s="1464"/>
      <c r="J162" s="1464"/>
      <c r="K162" s="1464"/>
      <c r="L162" s="1464"/>
      <c r="M162" s="1464"/>
      <c r="N162" s="1464"/>
      <c r="O162" s="1464"/>
    </row>
    <row r="163" spans="1:15" ht="25" x14ac:dyDescent="0.3">
      <c r="A163" s="1464"/>
      <c r="B163" s="1464"/>
      <c r="C163" s="1464"/>
      <c r="D163" s="1464"/>
      <c r="E163" s="1464"/>
      <c r="F163" s="1464"/>
      <c r="G163" s="1464"/>
      <c r="H163" s="1464"/>
      <c r="I163" s="1464"/>
      <c r="J163" s="1464"/>
      <c r="K163" s="1464"/>
      <c r="L163" s="1464"/>
      <c r="M163" s="1464"/>
      <c r="N163" s="1464"/>
      <c r="O163" s="1464"/>
    </row>
    <row r="164" spans="1:15" ht="25" x14ac:dyDescent="0.3">
      <c r="A164" s="1464"/>
      <c r="B164" s="1464"/>
      <c r="C164" s="1464"/>
      <c r="D164" s="1464"/>
      <c r="E164" s="1464"/>
      <c r="F164" s="1464"/>
      <c r="G164" s="1464"/>
      <c r="H164" s="1464"/>
      <c r="I164" s="1464"/>
      <c r="J164" s="1464"/>
      <c r="K164" s="1464"/>
      <c r="L164" s="1464"/>
      <c r="M164" s="1464"/>
      <c r="N164" s="1464"/>
      <c r="O164" s="1464"/>
    </row>
    <row r="165" spans="1:15" ht="25" x14ac:dyDescent="0.3">
      <c r="A165" s="1464"/>
      <c r="B165" s="1464"/>
      <c r="C165" s="1464"/>
      <c r="D165" s="1464"/>
      <c r="E165" s="1464"/>
      <c r="F165" s="1464"/>
      <c r="G165" s="1464"/>
      <c r="H165" s="1464"/>
      <c r="I165" s="1464"/>
      <c r="J165" s="1464"/>
      <c r="K165" s="1464"/>
      <c r="L165" s="1464"/>
      <c r="M165" s="1464"/>
      <c r="N165" s="1464"/>
      <c r="O165" s="1464"/>
    </row>
    <row r="166" spans="1:15" ht="25" x14ac:dyDescent="0.3">
      <c r="A166" s="1464"/>
      <c r="B166" s="1464"/>
      <c r="C166" s="1464"/>
      <c r="D166" s="1464"/>
      <c r="E166" s="1464"/>
      <c r="F166" s="1464"/>
      <c r="G166" s="1464"/>
      <c r="H166" s="1464"/>
      <c r="I166" s="1464"/>
      <c r="J166" s="1464"/>
      <c r="K166" s="1464"/>
      <c r="L166" s="1464"/>
      <c r="M166" s="1464"/>
      <c r="N166" s="1464"/>
      <c r="O166" s="1464"/>
    </row>
    <row r="167" spans="1:15" ht="25" x14ac:dyDescent="0.3">
      <c r="A167" s="1464"/>
      <c r="B167" s="1464"/>
      <c r="C167" s="1464"/>
      <c r="D167" s="1464"/>
      <c r="E167" s="1464"/>
      <c r="F167" s="1464"/>
      <c r="G167" s="1464"/>
      <c r="H167" s="1464"/>
      <c r="I167" s="1464"/>
      <c r="J167" s="1464"/>
      <c r="K167" s="1464"/>
      <c r="L167" s="1464"/>
      <c r="M167" s="1464"/>
      <c r="N167" s="1464"/>
      <c r="O167" s="1464"/>
    </row>
    <row r="168" spans="1:15" ht="25" x14ac:dyDescent="0.3">
      <c r="A168" s="1464"/>
      <c r="B168" s="1464"/>
      <c r="C168" s="1464"/>
      <c r="D168" s="1464"/>
      <c r="E168" s="1464"/>
      <c r="F168" s="1464"/>
      <c r="G168" s="1464"/>
      <c r="H168" s="1464"/>
      <c r="I168" s="1464"/>
      <c r="J168" s="1464"/>
      <c r="K168" s="1464"/>
      <c r="L168" s="1464"/>
      <c r="M168" s="1464"/>
      <c r="N168" s="1464"/>
      <c r="O168" s="1464"/>
    </row>
    <row r="169" spans="1:15" ht="25" x14ac:dyDescent="0.3">
      <c r="A169" s="1464"/>
      <c r="B169" s="1464"/>
      <c r="C169" s="1464"/>
      <c r="D169" s="1464"/>
      <c r="E169" s="1464"/>
      <c r="F169" s="1464"/>
      <c r="G169" s="1464"/>
      <c r="H169" s="1464"/>
      <c r="I169" s="1464"/>
      <c r="J169" s="1464"/>
      <c r="K169" s="1464"/>
      <c r="L169" s="1464"/>
      <c r="M169" s="1464"/>
      <c r="N169" s="1464"/>
      <c r="O169" s="1464"/>
    </row>
    <row r="170" spans="1:15" ht="25" x14ac:dyDescent="0.3">
      <c r="A170" s="1464"/>
      <c r="B170" s="1464"/>
      <c r="C170" s="1464"/>
      <c r="D170" s="1464"/>
      <c r="E170" s="1464"/>
      <c r="F170" s="1464"/>
      <c r="G170" s="1464"/>
      <c r="H170" s="1464"/>
      <c r="I170" s="1464"/>
      <c r="J170" s="1464"/>
      <c r="K170" s="1464"/>
      <c r="L170" s="1464"/>
      <c r="M170" s="1464"/>
      <c r="N170" s="1464"/>
      <c r="O170" s="1464"/>
    </row>
    <row r="171" spans="1:15" ht="25" x14ac:dyDescent="0.3">
      <c r="A171" s="1464"/>
      <c r="B171" s="1464"/>
      <c r="C171" s="1464"/>
      <c r="D171" s="1464"/>
      <c r="E171" s="1464"/>
      <c r="F171" s="1464"/>
      <c r="G171" s="1464"/>
      <c r="H171" s="1464"/>
      <c r="I171" s="1464"/>
      <c r="J171" s="1464"/>
      <c r="K171" s="1464"/>
      <c r="L171" s="1464"/>
      <c r="M171" s="1464"/>
      <c r="N171" s="1464"/>
      <c r="O171" s="1464"/>
    </row>
    <row r="172" spans="1:15" ht="25" x14ac:dyDescent="0.3">
      <c r="A172" s="1464"/>
      <c r="B172" s="1464"/>
      <c r="C172" s="1464"/>
      <c r="D172" s="1464"/>
      <c r="E172" s="1464"/>
      <c r="F172" s="1464"/>
      <c r="G172" s="1464"/>
      <c r="H172" s="1464"/>
      <c r="I172" s="1464"/>
      <c r="J172" s="1464"/>
      <c r="K172" s="1464"/>
      <c r="L172" s="1464"/>
      <c r="M172" s="1464"/>
      <c r="N172" s="1464"/>
      <c r="O172" s="1464"/>
    </row>
    <row r="173" spans="1:15" ht="25" x14ac:dyDescent="0.3">
      <c r="A173" s="1464"/>
      <c r="B173" s="1464"/>
      <c r="C173" s="1464"/>
      <c r="D173" s="1464"/>
      <c r="E173" s="1464"/>
      <c r="F173" s="1464"/>
      <c r="G173" s="1464"/>
      <c r="H173" s="1464"/>
      <c r="I173" s="1464"/>
      <c r="J173" s="1464"/>
      <c r="K173" s="1464"/>
      <c r="L173" s="1464"/>
      <c r="M173" s="1464"/>
      <c r="N173" s="1464"/>
      <c r="O173" s="1464"/>
    </row>
    <row r="174" spans="1:15" ht="25" x14ac:dyDescent="0.3">
      <c r="A174" s="1464"/>
      <c r="B174" s="1464"/>
      <c r="C174" s="1464"/>
      <c r="D174" s="1464"/>
      <c r="E174" s="1464"/>
      <c r="F174" s="1464"/>
      <c r="G174" s="1464"/>
      <c r="H174" s="1464"/>
      <c r="I174" s="1464"/>
      <c r="J174" s="1464"/>
      <c r="K174" s="1464"/>
      <c r="L174" s="1464"/>
      <c r="M174" s="1464"/>
      <c r="N174" s="1464"/>
      <c r="O174" s="1464"/>
    </row>
    <row r="175" spans="1:15" ht="25" x14ac:dyDescent="0.3">
      <c r="A175" s="1464"/>
      <c r="B175" s="1464"/>
      <c r="C175" s="1464"/>
      <c r="D175" s="1464"/>
      <c r="E175" s="1464"/>
      <c r="F175" s="1464"/>
      <c r="G175" s="1464"/>
      <c r="H175" s="1464"/>
      <c r="I175" s="1464"/>
      <c r="J175" s="1464"/>
      <c r="K175" s="1464"/>
      <c r="L175" s="1464"/>
      <c r="M175" s="1464"/>
      <c r="N175" s="1464"/>
      <c r="O175" s="1464"/>
    </row>
    <row r="176" spans="1:15" ht="25" x14ac:dyDescent="0.3">
      <c r="A176" s="1464"/>
      <c r="B176" s="1464"/>
      <c r="C176" s="1464"/>
      <c r="D176" s="1464"/>
      <c r="E176" s="1464"/>
      <c r="F176" s="1464"/>
      <c r="G176" s="1464"/>
      <c r="H176" s="1464"/>
      <c r="I176" s="1464"/>
      <c r="J176" s="1464"/>
      <c r="K176" s="1464"/>
      <c r="L176" s="1464"/>
      <c r="M176" s="1464"/>
      <c r="N176" s="1464"/>
      <c r="O176" s="1464"/>
    </row>
    <row r="177" spans="1:15" ht="25" x14ac:dyDescent="0.3">
      <c r="A177" s="1464"/>
      <c r="B177" s="1464"/>
      <c r="C177" s="1464"/>
      <c r="D177" s="1464"/>
      <c r="E177" s="1464"/>
      <c r="F177" s="1464"/>
      <c r="G177" s="1464"/>
      <c r="H177" s="1464"/>
      <c r="I177" s="1464"/>
      <c r="J177" s="1464"/>
      <c r="K177" s="1464"/>
      <c r="L177" s="1464"/>
      <c r="M177" s="1464"/>
      <c r="N177" s="1464"/>
      <c r="O177" s="1464"/>
    </row>
    <row r="178" spans="1:15" ht="25" x14ac:dyDescent="0.3">
      <c r="A178" s="1464"/>
      <c r="B178" s="1464"/>
      <c r="C178" s="1464"/>
      <c r="D178" s="1464"/>
      <c r="E178" s="1464"/>
      <c r="F178" s="1464"/>
      <c r="G178" s="1464"/>
      <c r="H178" s="1464"/>
      <c r="I178" s="1464"/>
      <c r="J178" s="1464"/>
      <c r="K178" s="1464"/>
      <c r="L178" s="1464"/>
      <c r="M178" s="1464"/>
      <c r="N178" s="1464"/>
      <c r="O178" s="1464"/>
    </row>
    <row r="179" spans="1:15" ht="25" x14ac:dyDescent="0.3">
      <c r="A179" s="1464"/>
      <c r="B179" s="1464"/>
      <c r="C179" s="1464"/>
      <c r="D179" s="1464"/>
      <c r="E179" s="1464"/>
      <c r="F179" s="1464"/>
      <c r="G179" s="1464"/>
      <c r="H179" s="1464"/>
      <c r="I179" s="1464"/>
      <c r="J179" s="1464"/>
      <c r="K179" s="1464"/>
      <c r="L179" s="1464"/>
      <c r="M179" s="1464"/>
      <c r="N179" s="1464"/>
      <c r="O179" s="1464"/>
    </row>
    <row r="180" spans="1:15" ht="25" x14ac:dyDescent="0.3">
      <c r="A180" s="1464"/>
      <c r="B180" s="1464"/>
      <c r="C180" s="1464"/>
      <c r="D180" s="1464"/>
      <c r="E180" s="1464"/>
      <c r="F180" s="1464"/>
      <c r="G180" s="1464"/>
      <c r="H180" s="1464"/>
      <c r="I180" s="1464"/>
      <c r="J180" s="1464"/>
      <c r="K180" s="1464"/>
      <c r="L180" s="1464"/>
      <c r="M180" s="1464"/>
      <c r="N180" s="1464"/>
      <c r="O180" s="1464"/>
    </row>
    <row r="181" spans="1:15" ht="25" x14ac:dyDescent="0.3">
      <c r="A181" s="1464"/>
      <c r="B181" s="1464"/>
      <c r="C181" s="1464"/>
      <c r="D181" s="1464"/>
      <c r="E181" s="1464"/>
      <c r="F181" s="1464"/>
      <c r="G181" s="1464"/>
      <c r="H181" s="1464"/>
      <c r="I181" s="1464"/>
      <c r="J181" s="1464"/>
      <c r="K181" s="1464"/>
      <c r="L181" s="1464"/>
      <c r="M181" s="1464"/>
      <c r="N181" s="1464"/>
      <c r="O181" s="1464"/>
    </row>
    <row r="182" spans="1:15" x14ac:dyDescent="0.3">
      <c r="B182" s="45"/>
      <c r="C182" s="45"/>
      <c r="D182" s="45"/>
      <c r="E182" s="45"/>
      <c r="F182" s="45"/>
    </row>
    <row r="183" spans="1:15" x14ac:dyDescent="0.3">
      <c r="B183" s="45"/>
      <c r="C183" s="45"/>
      <c r="D183" s="45"/>
      <c r="E183" s="45"/>
      <c r="F183" s="45"/>
    </row>
    <row r="184" spans="1:15" x14ac:dyDescent="0.3">
      <c r="B184" s="45"/>
      <c r="C184" s="45"/>
      <c r="D184" s="45"/>
      <c r="E184" s="45"/>
      <c r="F184" s="45"/>
    </row>
    <row r="185" spans="1:15" x14ac:dyDescent="0.3">
      <c r="B185" s="45"/>
      <c r="C185" s="45"/>
      <c r="D185" s="45"/>
      <c r="E185" s="45"/>
      <c r="F185" s="45"/>
    </row>
    <row r="186" spans="1:15" x14ac:dyDescent="0.3">
      <c r="B186" s="45"/>
      <c r="C186" s="45"/>
      <c r="D186" s="45"/>
      <c r="E186" s="45"/>
      <c r="F186" s="45"/>
    </row>
    <row r="187" spans="1:15" x14ac:dyDescent="0.3">
      <c r="B187" s="45"/>
      <c r="C187" s="45"/>
      <c r="D187" s="45"/>
      <c r="E187" s="45"/>
      <c r="F187" s="45"/>
    </row>
    <row r="188" spans="1:15" x14ac:dyDescent="0.3">
      <c r="B188" s="45"/>
      <c r="C188" s="45"/>
      <c r="D188" s="45"/>
      <c r="E188" s="45"/>
      <c r="F188" s="45"/>
    </row>
    <row r="189" spans="1:15" x14ac:dyDescent="0.3">
      <c r="B189" s="45"/>
      <c r="C189" s="45"/>
      <c r="D189" s="45"/>
      <c r="E189" s="45"/>
      <c r="F189" s="45"/>
    </row>
    <row r="190" spans="1:15" x14ac:dyDescent="0.3">
      <c r="B190" s="45"/>
      <c r="C190" s="45"/>
      <c r="D190" s="45"/>
      <c r="E190" s="45"/>
      <c r="F190" s="45"/>
    </row>
    <row r="191" spans="1:15" x14ac:dyDescent="0.3">
      <c r="B191" s="45"/>
      <c r="C191" s="45"/>
      <c r="D191" s="45"/>
      <c r="E191" s="45"/>
      <c r="F191" s="45"/>
    </row>
    <row r="192" spans="1:15" x14ac:dyDescent="0.3">
      <c r="B192" s="45"/>
      <c r="C192" s="45"/>
      <c r="D192" s="45"/>
      <c r="E192" s="45"/>
      <c r="F192" s="45"/>
    </row>
    <row r="193" spans="2:6" x14ac:dyDescent="0.3">
      <c r="B193" s="45"/>
      <c r="C193" s="45"/>
      <c r="D193" s="45"/>
      <c r="E193" s="45"/>
      <c r="F193" s="45"/>
    </row>
    <row r="194" spans="2:6" x14ac:dyDescent="0.3">
      <c r="B194" s="45"/>
      <c r="C194" s="45"/>
      <c r="D194" s="45"/>
      <c r="E194" s="45"/>
      <c r="F194" s="45"/>
    </row>
    <row r="195" spans="2:6" x14ac:dyDescent="0.3">
      <c r="B195" s="45"/>
      <c r="C195" s="45"/>
      <c r="D195" s="45"/>
      <c r="E195" s="45"/>
      <c r="F195" s="45"/>
    </row>
    <row r="196" spans="2:6" x14ac:dyDescent="0.3">
      <c r="B196" s="45"/>
      <c r="C196" s="45"/>
      <c r="D196" s="45"/>
      <c r="E196" s="45"/>
      <c r="F196" s="45"/>
    </row>
    <row r="197" spans="2:6" x14ac:dyDescent="0.3">
      <c r="B197" s="45"/>
      <c r="C197" s="45"/>
      <c r="D197" s="45"/>
      <c r="E197" s="45"/>
      <c r="F197" s="45"/>
    </row>
    <row r="198" spans="2:6" x14ac:dyDescent="0.3">
      <c r="B198" s="45"/>
      <c r="C198" s="45"/>
      <c r="D198" s="45"/>
      <c r="E198" s="45"/>
      <c r="F198" s="45"/>
    </row>
    <row r="199" spans="2:6" x14ac:dyDescent="0.3">
      <c r="B199" s="45"/>
      <c r="C199" s="45"/>
      <c r="D199" s="45"/>
      <c r="E199" s="45"/>
      <c r="F199" s="45"/>
    </row>
    <row r="200" spans="2:6" x14ac:dyDescent="0.3">
      <c r="B200" s="45"/>
      <c r="C200" s="45"/>
      <c r="D200" s="45"/>
      <c r="E200" s="45"/>
      <c r="F200" s="45"/>
    </row>
    <row r="201" spans="2:6" x14ac:dyDescent="0.3">
      <c r="B201" s="45"/>
      <c r="C201" s="45"/>
      <c r="D201" s="45"/>
      <c r="E201" s="45"/>
      <c r="F201" s="45"/>
    </row>
    <row r="202" spans="2:6" x14ac:dyDescent="0.3">
      <c r="B202" s="45"/>
      <c r="C202" s="45"/>
      <c r="D202" s="45"/>
      <c r="E202" s="45"/>
      <c r="F202" s="45"/>
    </row>
    <row r="203" spans="2:6" x14ac:dyDescent="0.3">
      <c r="B203" s="45"/>
      <c r="C203" s="45"/>
      <c r="D203" s="45"/>
      <c r="E203" s="45"/>
      <c r="F203" s="45"/>
    </row>
    <row r="204" spans="2:6" x14ac:dyDescent="0.3">
      <c r="B204" s="45"/>
      <c r="C204" s="45"/>
      <c r="D204" s="45"/>
      <c r="E204" s="45"/>
      <c r="F204" s="45"/>
    </row>
    <row r="205" spans="2:6" x14ac:dyDescent="0.3">
      <c r="B205" s="45"/>
      <c r="C205" s="45"/>
      <c r="D205" s="45"/>
      <c r="E205" s="45"/>
      <c r="F205" s="45"/>
    </row>
    <row r="206" spans="2:6" x14ac:dyDescent="0.3">
      <c r="B206" s="45"/>
      <c r="C206" s="45"/>
      <c r="D206" s="45"/>
      <c r="E206" s="45"/>
      <c r="F206" s="45"/>
    </row>
    <row r="207" spans="2:6" x14ac:dyDescent="0.3">
      <c r="B207" s="45"/>
      <c r="C207" s="45"/>
      <c r="D207" s="45"/>
      <c r="E207" s="45"/>
      <c r="F207" s="45"/>
    </row>
    <row r="208" spans="2:6" x14ac:dyDescent="0.3">
      <c r="B208" s="45"/>
      <c r="C208" s="45"/>
      <c r="D208" s="45"/>
      <c r="E208" s="45"/>
      <c r="F208" s="45"/>
    </row>
    <row r="209" spans="2:6" x14ac:dyDescent="0.3">
      <c r="B209" s="45"/>
      <c r="C209" s="45"/>
      <c r="D209" s="45"/>
      <c r="E209" s="45"/>
      <c r="F209" s="45"/>
    </row>
    <row r="210" spans="2:6" x14ac:dyDescent="0.3">
      <c r="B210" s="45"/>
      <c r="C210" s="45"/>
      <c r="D210" s="45"/>
      <c r="E210" s="45"/>
      <c r="F210" s="45"/>
    </row>
    <row r="211" spans="2:6" x14ac:dyDescent="0.3">
      <c r="B211" s="45"/>
      <c r="C211" s="45"/>
      <c r="D211" s="45"/>
      <c r="E211" s="45"/>
      <c r="F211" s="45"/>
    </row>
    <row r="212" spans="2:6" x14ac:dyDescent="0.3">
      <c r="B212" s="45"/>
      <c r="C212" s="45"/>
      <c r="D212" s="45"/>
      <c r="E212" s="45"/>
      <c r="F212" s="45"/>
    </row>
    <row r="213" spans="2:6" x14ac:dyDescent="0.3">
      <c r="B213" s="45"/>
      <c r="C213" s="45"/>
      <c r="D213" s="45"/>
      <c r="E213" s="45"/>
      <c r="F213" s="45"/>
    </row>
    <row r="214" spans="2:6" x14ac:dyDescent="0.3">
      <c r="B214" s="45"/>
      <c r="C214" s="45"/>
      <c r="D214" s="45"/>
      <c r="E214" s="45"/>
      <c r="F214" s="45"/>
    </row>
    <row r="215" spans="2:6" x14ac:dyDescent="0.3">
      <c r="B215" s="45"/>
      <c r="C215" s="45"/>
      <c r="D215" s="45"/>
      <c r="E215" s="45"/>
      <c r="F215" s="45"/>
    </row>
    <row r="216" spans="2:6" x14ac:dyDescent="0.3">
      <c r="B216" s="45"/>
      <c r="C216" s="45"/>
      <c r="D216" s="45"/>
      <c r="E216" s="45"/>
      <c r="F216" s="45"/>
    </row>
    <row r="217" spans="2:6" x14ac:dyDescent="0.3">
      <c r="B217" s="45"/>
      <c r="C217" s="45"/>
      <c r="D217" s="45"/>
      <c r="E217" s="45"/>
      <c r="F217" s="45"/>
    </row>
    <row r="218" spans="2:6" x14ac:dyDescent="0.3">
      <c r="B218" s="45"/>
      <c r="C218" s="45"/>
      <c r="D218" s="45"/>
      <c r="E218" s="45"/>
      <c r="F218" s="45"/>
    </row>
    <row r="219" spans="2:6" x14ac:dyDescent="0.3">
      <c r="B219" s="45"/>
      <c r="C219" s="45"/>
      <c r="D219" s="45"/>
      <c r="E219" s="45"/>
      <c r="F219" s="45"/>
    </row>
    <row r="220" spans="2:6" x14ac:dyDescent="0.3">
      <c r="B220" s="45"/>
      <c r="C220" s="45"/>
      <c r="D220" s="45"/>
      <c r="E220" s="45"/>
      <c r="F220" s="45"/>
    </row>
    <row r="221" spans="2:6" x14ac:dyDescent="0.3">
      <c r="B221" s="45"/>
      <c r="C221" s="45"/>
      <c r="D221" s="45"/>
      <c r="E221" s="45"/>
      <c r="F221" s="45"/>
    </row>
    <row r="222" spans="2:6" x14ac:dyDescent="0.3">
      <c r="B222" s="45"/>
      <c r="C222" s="45"/>
      <c r="D222" s="45"/>
      <c r="E222" s="45"/>
      <c r="F222" s="45"/>
    </row>
    <row r="223" spans="2:6" x14ac:dyDescent="0.3">
      <c r="B223" s="45"/>
      <c r="C223" s="45"/>
      <c r="D223" s="45"/>
      <c r="E223" s="45"/>
      <c r="F223" s="45"/>
    </row>
    <row r="224" spans="2:6" x14ac:dyDescent="0.3">
      <c r="B224" s="45"/>
      <c r="C224" s="45"/>
      <c r="D224" s="45"/>
      <c r="E224" s="45"/>
      <c r="F224" s="45"/>
    </row>
    <row r="225" spans="2:6" x14ac:dyDescent="0.3">
      <c r="B225" s="45"/>
      <c r="C225" s="45"/>
      <c r="D225" s="45"/>
      <c r="E225" s="45"/>
      <c r="F225" s="45"/>
    </row>
    <row r="226" spans="2:6" x14ac:dyDescent="0.3">
      <c r="B226" s="46"/>
    </row>
  </sheetData>
  <sheetProtection algorithmName="SHA-512" hashValue="J06kw4HmFoM1EryjVZe8llYTZrQYPvnVU5q7neqqAYY0+uvhIe9H8JC2LDE91mOraU3VpI34D6KQ0ZkfGZo1hQ==" saltValue="168CtfYOdYHNvp3jkixp0g==" spinCount="100000" sheet="1" formatCells="0" formatColumns="0" formatRows="0" insertHyperlinks="0" sort="0" autoFilter="0" pivotTables="0"/>
  <mergeCells count="284">
    <mergeCell ref="K30:L30"/>
    <mergeCell ref="H32:H35"/>
    <mergeCell ref="E48:G48"/>
    <mergeCell ref="A180:O180"/>
    <mergeCell ref="A181:O181"/>
    <mergeCell ref="A174:O174"/>
    <mergeCell ref="A175:O175"/>
    <mergeCell ref="A176:O176"/>
    <mergeCell ref="A177:O177"/>
    <mergeCell ref="A178:O178"/>
    <mergeCell ref="A179:O179"/>
    <mergeCell ref="A168:O168"/>
    <mergeCell ref="A169:O169"/>
    <mergeCell ref="A170:O170"/>
    <mergeCell ref="A171:O171"/>
    <mergeCell ref="A172:O172"/>
    <mergeCell ref="A173:O173"/>
    <mergeCell ref="A166:O166"/>
    <mergeCell ref="A167:O167"/>
    <mergeCell ref="A156:O156"/>
    <mergeCell ref="C57:D57"/>
    <mergeCell ref="E57:G57"/>
    <mergeCell ref="C39:D39"/>
    <mergeCell ref="H37:I37"/>
    <mergeCell ref="A162:O162"/>
    <mergeCell ref="A163:O163"/>
    <mergeCell ref="A164:O164"/>
    <mergeCell ref="A165:O165"/>
    <mergeCell ref="A144:O144"/>
    <mergeCell ref="A145:O145"/>
    <mergeCell ref="A146:O146"/>
    <mergeCell ref="A147:O147"/>
    <mergeCell ref="A148:O148"/>
    <mergeCell ref="A149:O149"/>
    <mergeCell ref="A157:O157"/>
    <mergeCell ref="A158:O158"/>
    <mergeCell ref="A159:O159"/>
    <mergeCell ref="A160:O160"/>
    <mergeCell ref="A161:O161"/>
    <mergeCell ref="A150:O150"/>
    <mergeCell ref="A151:O151"/>
    <mergeCell ref="A152:O152"/>
    <mergeCell ref="A153:O153"/>
    <mergeCell ref="A154:O154"/>
    <mergeCell ref="A155:O155"/>
    <mergeCell ref="A138:O138"/>
    <mergeCell ref="A139:O139"/>
    <mergeCell ref="A140:O140"/>
    <mergeCell ref="A141:O141"/>
    <mergeCell ref="A142:O142"/>
    <mergeCell ref="A143:O143"/>
    <mergeCell ref="A132:O132"/>
    <mergeCell ref="A133:O133"/>
    <mergeCell ref="A134:O134"/>
    <mergeCell ref="A135:O135"/>
    <mergeCell ref="A136:O136"/>
    <mergeCell ref="A137:O137"/>
    <mergeCell ref="A126:O126"/>
    <mergeCell ref="A127:O127"/>
    <mergeCell ref="A128:O128"/>
    <mergeCell ref="A129:O129"/>
    <mergeCell ref="A130:O130"/>
    <mergeCell ref="A131:O131"/>
    <mergeCell ref="A120:O120"/>
    <mergeCell ref="A121:O121"/>
    <mergeCell ref="A122:O122"/>
    <mergeCell ref="A123:O123"/>
    <mergeCell ref="A124:O124"/>
    <mergeCell ref="A125:O125"/>
    <mergeCell ref="A114:O114"/>
    <mergeCell ref="A115:O115"/>
    <mergeCell ref="A116:O116"/>
    <mergeCell ref="A117:O117"/>
    <mergeCell ref="A118:O118"/>
    <mergeCell ref="A119:O119"/>
    <mergeCell ref="A108:O108"/>
    <mergeCell ref="A109:O109"/>
    <mergeCell ref="A110:O110"/>
    <mergeCell ref="A111:O111"/>
    <mergeCell ref="A112:O112"/>
    <mergeCell ref="A113:O113"/>
    <mergeCell ref="A102:O102"/>
    <mergeCell ref="A103:O103"/>
    <mergeCell ref="A104:O104"/>
    <mergeCell ref="A105:O105"/>
    <mergeCell ref="A106:O106"/>
    <mergeCell ref="A107:O107"/>
    <mergeCell ref="A96:O96"/>
    <mergeCell ref="A97:O97"/>
    <mergeCell ref="A98:O98"/>
    <mergeCell ref="A99:O99"/>
    <mergeCell ref="A100:O100"/>
    <mergeCell ref="A101:O101"/>
    <mergeCell ref="A90:O90"/>
    <mergeCell ref="A91:O91"/>
    <mergeCell ref="A92:O92"/>
    <mergeCell ref="A93:O93"/>
    <mergeCell ref="A94:O94"/>
    <mergeCell ref="A95:O95"/>
    <mergeCell ref="A84:O84"/>
    <mergeCell ref="A85:O85"/>
    <mergeCell ref="A86:O86"/>
    <mergeCell ref="A87:O87"/>
    <mergeCell ref="A88:O88"/>
    <mergeCell ref="A89:O89"/>
    <mergeCell ref="A78:O78"/>
    <mergeCell ref="A79:O79"/>
    <mergeCell ref="A80:O80"/>
    <mergeCell ref="A81:O81"/>
    <mergeCell ref="A82:O82"/>
    <mergeCell ref="A83:O83"/>
    <mergeCell ref="P72:Q72"/>
    <mergeCell ref="A73:O73"/>
    <mergeCell ref="A74:O74"/>
    <mergeCell ref="A75:O75"/>
    <mergeCell ref="A76:O76"/>
    <mergeCell ref="A77:O77"/>
    <mergeCell ref="A46:A69"/>
    <mergeCell ref="C46:M46"/>
    <mergeCell ref="C47:G47"/>
    <mergeCell ref="I47:O47"/>
    <mergeCell ref="C48:D48"/>
    <mergeCell ref="L50:L51"/>
    <mergeCell ref="H68:I68"/>
    <mergeCell ref="J68:M68"/>
    <mergeCell ref="C64:M64"/>
    <mergeCell ref="C65:G65"/>
    <mergeCell ref="H65:M65"/>
    <mergeCell ref="N65:O69"/>
    <mergeCell ref="C66:G66"/>
    <mergeCell ref="H66:M66"/>
    <mergeCell ref="C67:G67"/>
    <mergeCell ref="H67:M67"/>
    <mergeCell ref="C68:G68"/>
    <mergeCell ref="C58:D58"/>
    <mergeCell ref="E58:G58"/>
    <mergeCell ref="I58:J58"/>
    <mergeCell ref="K58:L58"/>
    <mergeCell ref="I59:J59"/>
    <mergeCell ref="K59:L59"/>
    <mergeCell ref="C69:G69"/>
    <mergeCell ref="B37:B38"/>
    <mergeCell ref="O59:O60"/>
    <mergeCell ref="C60:D60"/>
    <mergeCell ref="C61:G61"/>
    <mergeCell ref="I61:O61"/>
    <mergeCell ref="J62:J63"/>
    <mergeCell ref="K63:L63"/>
    <mergeCell ref="C59:D59"/>
    <mergeCell ref="C62:D63"/>
    <mergeCell ref="E62:G63"/>
    <mergeCell ref="I62:I63"/>
    <mergeCell ref="K37:M37"/>
    <mergeCell ref="C49:D50"/>
    <mergeCell ref="E49:G50"/>
    <mergeCell ref="C53:G54"/>
    <mergeCell ref="C51:D51"/>
    <mergeCell ref="K45:O45"/>
    <mergeCell ref="C41:O44"/>
    <mergeCell ref="I39:L39"/>
    <mergeCell ref="M39:O39"/>
    <mergeCell ref="C37:D37"/>
    <mergeCell ref="E37:F37"/>
    <mergeCell ref="K34:O35"/>
    <mergeCell ref="H69:I69"/>
    <mergeCell ref="J69:M69"/>
    <mergeCell ref="A40:A45"/>
    <mergeCell ref="C40:M40"/>
    <mergeCell ref="N37:O37"/>
    <mergeCell ref="C38:D38"/>
    <mergeCell ref="E38:F38"/>
    <mergeCell ref="H38:I38"/>
    <mergeCell ref="K38:M38"/>
    <mergeCell ref="N38:O38"/>
    <mergeCell ref="A14:A39"/>
    <mergeCell ref="C14:M14"/>
    <mergeCell ref="C15:G15"/>
    <mergeCell ref="I15:O15"/>
    <mergeCell ref="C17:D17"/>
    <mergeCell ref="L17:L18"/>
    <mergeCell ref="C18:D18"/>
    <mergeCell ref="C19:D19"/>
    <mergeCell ref="C20:D20"/>
    <mergeCell ref="C21:D21"/>
    <mergeCell ref="I29:J29"/>
    <mergeCell ref="K29:O29"/>
    <mergeCell ref="C36:M36"/>
    <mergeCell ref="C30:D30"/>
    <mergeCell ref="E31:F31"/>
    <mergeCell ref="C34:D34"/>
    <mergeCell ref="E34:G34"/>
    <mergeCell ref="I34:J34"/>
    <mergeCell ref="B32:B33"/>
    <mergeCell ref="C32:D32"/>
    <mergeCell ref="E32:G32"/>
    <mergeCell ref="C33:D33"/>
    <mergeCell ref="E33:F33"/>
    <mergeCell ref="E30:G30"/>
    <mergeCell ref="I30:J30"/>
    <mergeCell ref="N27:O27"/>
    <mergeCell ref="I28:O28"/>
    <mergeCell ref="C28:G28"/>
    <mergeCell ref="C22:D22"/>
    <mergeCell ref="C23:D23"/>
    <mergeCell ref="C24:D24"/>
    <mergeCell ref="I24:O24"/>
    <mergeCell ref="C25:D25"/>
    <mergeCell ref="H25:H27"/>
    <mergeCell ref="I25:J25"/>
    <mergeCell ref="K25:L25"/>
    <mergeCell ref="E26:F26"/>
    <mergeCell ref="I26:J26"/>
    <mergeCell ref="A1:C1"/>
    <mergeCell ref="D1:M1"/>
    <mergeCell ref="N1:O1"/>
    <mergeCell ref="A2:A13"/>
    <mergeCell ref="B2:C2"/>
    <mergeCell ref="L2:M2"/>
    <mergeCell ref="O2:O3"/>
    <mergeCell ref="B3:C3"/>
    <mergeCell ref="C6:D6"/>
    <mergeCell ref="E6:F6"/>
    <mergeCell ref="I6:J6"/>
    <mergeCell ref="K6:M6"/>
    <mergeCell ref="C7:D7"/>
    <mergeCell ref="E7:F7"/>
    <mergeCell ref="I7:J7"/>
    <mergeCell ref="K7:M7"/>
    <mergeCell ref="L3:M3"/>
    <mergeCell ref="C4:I4"/>
    <mergeCell ref="C5:D5"/>
    <mergeCell ref="E5:G5"/>
    <mergeCell ref="I5:J5"/>
    <mergeCell ref="K5:M5"/>
    <mergeCell ref="C10:D10"/>
    <mergeCell ref="E10:G10"/>
    <mergeCell ref="D2:J2"/>
    <mergeCell ref="D3:J3"/>
    <mergeCell ref="B53:B54"/>
    <mergeCell ref="B51:B52"/>
    <mergeCell ref="B49:B50"/>
    <mergeCell ref="B57:B58"/>
    <mergeCell ref="C55:D56"/>
    <mergeCell ref="E55:G56"/>
    <mergeCell ref="E45:G45"/>
    <mergeCell ref="I10:J10"/>
    <mergeCell ref="C11:D11"/>
    <mergeCell ref="E11:G11"/>
    <mergeCell ref="I11:J11"/>
    <mergeCell ref="C8:D8"/>
    <mergeCell ref="E8:G8"/>
    <mergeCell ref="I8:J8"/>
    <mergeCell ref="I9:J9"/>
    <mergeCell ref="C12:D12"/>
    <mergeCell ref="E12:G12"/>
    <mergeCell ref="I12:J12"/>
    <mergeCell ref="C13:D13"/>
    <mergeCell ref="E13:F13"/>
    <mergeCell ref="I13:J13"/>
    <mergeCell ref="B29:B31"/>
    <mergeCell ref="C70:D70"/>
    <mergeCell ref="E70:F70"/>
    <mergeCell ref="J70:L70"/>
    <mergeCell ref="N70:O70"/>
    <mergeCell ref="P70:Q70"/>
    <mergeCell ref="A72:O72"/>
    <mergeCell ref="K8:M8"/>
    <mergeCell ref="C9:D9"/>
    <mergeCell ref="E9:G9"/>
    <mergeCell ref="K9:M9"/>
    <mergeCell ref="K12:M12"/>
    <mergeCell ref="N12:O12"/>
    <mergeCell ref="K13:M13"/>
    <mergeCell ref="N13:O13"/>
    <mergeCell ref="K11:O11"/>
    <mergeCell ref="K10:O10"/>
    <mergeCell ref="C29:D29"/>
    <mergeCell ref="E29:G29"/>
    <mergeCell ref="K26:L26"/>
    <mergeCell ref="C27:D27"/>
    <mergeCell ref="E27:F27"/>
    <mergeCell ref="I32:J33"/>
    <mergeCell ref="K32:O33"/>
    <mergeCell ref="B15:B27"/>
  </mergeCells>
  <conditionalFormatting sqref="A1">
    <cfRule type="iconSet" priority="3">
      <iconSet iconSet="5Quarters" showValue="0">
        <cfvo type="percent" val="0"/>
        <cfvo type="num" val="0.75"/>
        <cfvo type="num" val="1.5"/>
        <cfvo type="num" val="2.25"/>
        <cfvo type="num" val="2.75"/>
      </iconSet>
    </cfRule>
  </conditionalFormatting>
  <conditionalFormatting sqref="D1 N1">
    <cfRule type="iconSet" priority="1">
      <iconSet iconSet="5Quarters" showValue="0">
        <cfvo type="percent" val="0"/>
        <cfvo type="num" val="0.75"/>
        <cfvo type="num" val="1.5"/>
        <cfvo type="num" val="2.25"/>
        <cfvo type="num" val="2.75"/>
      </iconSet>
    </cfRule>
  </conditionalFormatting>
  <dataValidations disablePrompts="1" count="3">
    <dataValidation type="list" allowBlank="1" showInputMessage="1" showErrorMessage="1" sqref="M82:N82" xr:uid="{9B9E31F7-9E76-4205-B053-890AA9CD742E}">
      <formula1>#REF!</formula1>
    </dataValidation>
    <dataValidation showDropDown="1" showInputMessage="1" showErrorMessage="1" sqref="E8:G8" xr:uid="{9CEE9B77-AE48-47CC-8530-7BAFFB4693F1}"/>
    <dataValidation type="list" allowBlank="1" showInputMessage="1" showErrorMessage="1" sqref="G80" xr:uid="{CD83525E-0CDD-4494-A41F-7DCCD2CEEC37}">
      <formula1>#REF!</formula1>
    </dataValidation>
  </dataValidations>
  <pageMargins left="0.47244094488188981" right="0.39370078740157483" top="0.47244094488188981" bottom="0.45019157088122608" header="0.31496062992125984" footer="0.31496062992125984"/>
  <pageSetup paperSize="9" orientation="portrait" horizontalDpi="1200" verticalDpi="1200" r:id="rId1"/>
  <headerFooter>
    <oddHeader xml:space="preserve">&amp;L&amp;"-,Fett" </oddHeader>
    <oddFooter>&amp;L&amp;"Arial,Standard"&amp;8Version 1.0 / März 2023 / Copyright: DGNB &amp;C&amp;"Arial,Standard"&amp;5* = „Kann-Information" &amp;R&amp;"Arial,Standard"&amp;5&amp;K000000
Zusatz-Hinweis. Zahlenwerte in Ring-Grafiken sind Summen hoher Klassen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0427" r:id="rId4" name="Check Box 11">
              <controlPr defaultSize="0" autoFill="0" autoLine="0" autoPict="0">
                <anchor moveWithCells="1">
                  <from>
                    <xdr:col>1</xdr:col>
                    <xdr:colOff>25400</xdr:colOff>
                    <xdr:row>69</xdr:row>
                    <xdr:rowOff>12700</xdr:rowOff>
                  </from>
                  <to>
                    <xdr:col>2</xdr:col>
                    <xdr:colOff>0</xdr:colOff>
                    <xdr:row>70</xdr:row>
                    <xdr:rowOff>0</xdr:rowOff>
                  </to>
                </anchor>
              </controlPr>
            </control>
          </mc:Choice>
        </mc:AlternateContent>
        <mc:AlternateContent xmlns:mc="http://schemas.openxmlformats.org/markup-compatibility/2006">
          <mc:Choice Requires="x14">
            <control shapeId="60428" r:id="rId5" name="Check Box 12">
              <controlPr defaultSize="0" autoFill="0" autoLine="0" autoPict="0">
                <anchor moveWithCells="1">
                  <from>
                    <xdr:col>3</xdr:col>
                    <xdr:colOff>558800</xdr:colOff>
                    <xdr:row>69</xdr:row>
                    <xdr:rowOff>12700</xdr:rowOff>
                  </from>
                  <to>
                    <xdr:col>4</xdr:col>
                    <xdr:colOff>0</xdr:colOff>
                    <xdr:row>70</xdr:row>
                    <xdr:rowOff>0</xdr:rowOff>
                  </to>
                </anchor>
              </controlPr>
            </control>
          </mc:Choice>
        </mc:AlternateContent>
        <mc:AlternateContent xmlns:mc="http://schemas.openxmlformats.org/markup-compatibility/2006">
          <mc:Choice Requires="x14">
            <control shapeId="60429" r:id="rId6" name="Check Box 13">
              <controlPr defaultSize="0" autoFill="0" autoLine="0" autoPict="0">
                <anchor moveWithCells="1">
                  <from>
                    <xdr:col>6</xdr:col>
                    <xdr:colOff>419100</xdr:colOff>
                    <xdr:row>69</xdr:row>
                    <xdr:rowOff>12700</xdr:rowOff>
                  </from>
                  <to>
                    <xdr:col>6</xdr:col>
                    <xdr:colOff>609600</xdr:colOff>
                    <xdr:row>70</xdr:row>
                    <xdr:rowOff>0</xdr:rowOff>
                  </to>
                </anchor>
              </controlPr>
            </control>
          </mc:Choice>
        </mc:AlternateContent>
        <mc:AlternateContent xmlns:mc="http://schemas.openxmlformats.org/markup-compatibility/2006">
          <mc:Choice Requires="x14">
            <control shapeId="60430" r:id="rId7" name="Check Box 14">
              <controlPr defaultSize="0" autoFill="0" autoLine="0" autoPict="0">
                <anchor moveWithCells="1">
                  <from>
                    <xdr:col>8</xdr:col>
                    <xdr:colOff>152400</xdr:colOff>
                    <xdr:row>69</xdr:row>
                    <xdr:rowOff>12700</xdr:rowOff>
                  </from>
                  <to>
                    <xdr:col>8</xdr:col>
                    <xdr:colOff>342900</xdr:colOff>
                    <xdr:row>70</xdr:row>
                    <xdr:rowOff>0</xdr:rowOff>
                  </to>
                </anchor>
              </controlPr>
            </control>
          </mc:Choice>
        </mc:AlternateContent>
        <mc:AlternateContent xmlns:mc="http://schemas.openxmlformats.org/markup-compatibility/2006">
          <mc:Choice Requires="x14">
            <control shapeId="60431" r:id="rId8" name="Check Box 15">
              <controlPr defaultSize="0" autoFill="0" autoLine="0" autoPict="0">
                <anchor moveWithCells="1">
                  <from>
                    <xdr:col>9</xdr:col>
                    <xdr:colOff>533400</xdr:colOff>
                    <xdr:row>69</xdr:row>
                    <xdr:rowOff>31750</xdr:rowOff>
                  </from>
                  <to>
                    <xdr:col>9</xdr:col>
                    <xdr:colOff>723900</xdr:colOff>
                    <xdr:row>69</xdr:row>
                    <xdr:rowOff>165100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83521648-080C-47EA-836A-AD9D9BD3C349}">
          <x14:formula1>
            <xm:f>'A1-Drop-Down'!#REF!</xm:f>
          </x14:formula1>
          <xm:sqref>G83</xm:sqref>
        </x14:dataValidation>
        <x14:dataValidation type="list" allowBlank="1" showInputMessage="1" showErrorMessage="1" xr:uid="{84AC4796-09CA-4DA9-B59B-21751117DB6A}">
          <x14:formula1>
            <xm:f>'A1-Drop-Down'!$D$3:$D$5</xm:f>
          </x14:formula1>
          <xm:sqref>G82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C0D89-8862-47E9-914D-7637C396C37C}">
  <sheetPr>
    <tabColor rgb="FFD2D2D2"/>
  </sheetPr>
  <dimension ref="A1:X226"/>
  <sheetViews>
    <sheetView view="pageLayout" topLeftCell="A10" zoomScale="85" zoomScaleNormal="100" zoomScalePageLayoutView="85" workbookViewId="0">
      <selection activeCell="R76" sqref="R76"/>
    </sheetView>
  </sheetViews>
  <sheetFormatPr baseColWidth="10" defaultColWidth="10.6640625" defaultRowHeight="14" x14ac:dyDescent="0.3"/>
  <cols>
    <col min="1" max="1" width="2.4140625" customWidth="1"/>
    <col min="2" max="2" width="3.1640625" style="26" customWidth="1"/>
    <col min="3" max="3" width="7.58203125" style="56" customWidth="1"/>
    <col min="4" max="4" width="8.4140625" style="56" customWidth="1"/>
    <col min="5" max="5" width="2.5" style="56" customWidth="1"/>
    <col min="6" max="6" width="4.4140625" style="56" customWidth="1"/>
    <col min="7" max="7" width="13.4140625" customWidth="1"/>
    <col min="8" max="8" width="2.9140625" customWidth="1"/>
    <col min="9" max="9" width="10.1640625" style="24" customWidth="1"/>
    <col min="10" max="10" width="10.4140625" style="24" customWidth="1"/>
    <col min="11" max="11" width="2.08203125" style="24" customWidth="1"/>
    <col min="12" max="12" width="4.1640625" style="24" customWidth="1"/>
    <col min="13" max="13" width="4" style="24" customWidth="1"/>
    <col min="14" max="14" width="6.6640625" style="24" customWidth="1"/>
    <col min="15" max="15" width="3.6640625" customWidth="1"/>
  </cols>
  <sheetData>
    <row r="1" spans="1:24" ht="27.65" customHeight="1" thickBot="1" x14ac:dyDescent="0.4">
      <c r="A1" s="1545"/>
      <c r="B1" s="1329"/>
      <c r="C1" s="1330"/>
      <c r="D1" s="1514" t="s">
        <v>173</v>
      </c>
      <c r="E1" s="1515"/>
      <c r="F1" s="1515"/>
      <c r="G1" s="1515"/>
      <c r="H1" s="1515"/>
      <c r="I1" s="1515"/>
      <c r="J1" s="1515"/>
      <c r="K1" s="1515"/>
      <c r="L1" s="1515"/>
      <c r="M1" s="1516"/>
      <c r="N1" s="1517" t="s">
        <v>831</v>
      </c>
      <c r="O1" s="1518"/>
      <c r="P1" s="624"/>
      <c r="Q1" s="624"/>
      <c r="R1" s="624"/>
      <c r="S1" s="624"/>
      <c r="T1" s="624"/>
      <c r="U1" s="624"/>
      <c r="V1" s="624"/>
      <c r="W1" s="624"/>
      <c r="X1" s="624"/>
    </row>
    <row r="2" spans="1:24" ht="14" customHeight="1" x14ac:dyDescent="0.3">
      <c r="A2" s="1546" t="s">
        <v>151</v>
      </c>
      <c r="B2" s="1338" t="s">
        <v>106</v>
      </c>
      <c r="C2" s="1338"/>
      <c r="D2" s="1339" t="str">
        <f>'0-Eingabewerte'!F13</f>
        <v>Projektbezeichnung</v>
      </c>
      <c r="E2" s="1339"/>
      <c r="F2" s="1339"/>
      <c r="G2" s="1339"/>
      <c r="H2" s="1339"/>
      <c r="I2" s="1339"/>
      <c r="J2" s="688"/>
      <c r="K2" s="689"/>
      <c r="L2" s="1549" t="str">
        <f>'0-Eingabewerte'!D15</f>
        <v>PASS-ID</v>
      </c>
      <c r="M2" s="1549"/>
      <c r="N2" s="690" t="str">
        <f>'0-Eingabewerte'!F15</f>
        <v>GUID</v>
      </c>
      <c r="O2" s="1341" t="s">
        <v>442</v>
      </c>
    </row>
    <row r="3" spans="1:24" ht="14.25" customHeight="1" x14ac:dyDescent="0.3">
      <c r="A3" s="1547"/>
      <c r="B3" s="1344" t="s">
        <v>129</v>
      </c>
      <c r="C3" s="1344"/>
      <c r="D3" s="1345" t="str">
        <f>'0-Eingabewerte'!F14</f>
        <v>Erstausstellung / Name / Kontaktdaten</v>
      </c>
      <c r="E3" s="1345"/>
      <c r="F3" s="1345"/>
      <c r="G3" s="1345"/>
      <c r="H3" s="1345"/>
      <c r="I3" s="1345"/>
      <c r="J3" s="691"/>
      <c r="K3" s="692"/>
      <c r="L3" s="1550" t="str">
        <f>'0-Eingabewerte'!D16</f>
        <v>VERSION</v>
      </c>
      <c r="M3" s="1550"/>
      <c r="N3" s="693" t="str">
        <f>'0-Eingabewerte'!F16</f>
        <v>-001</v>
      </c>
      <c r="O3" s="1342"/>
    </row>
    <row r="4" spans="1:24" ht="18.25" customHeight="1" x14ac:dyDescent="0.3">
      <c r="A4" s="1547"/>
      <c r="B4" s="700"/>
      <c r="C4" s="1352" t="str">
        <f>'0-Eingabewerte'!D19</f>
        <v>Gebäudeinformationen und Gebäudemassen</v>
      </c>
      <c r="D4" s="1352"/>
      <c r="E4" s="1352"/>
      <c r="F4" s="1352"/>
      <c r="G4" s="1352"/>
      <c r="H4" s="1352"/>
      <c r="I4" s="1352"/>
      <c r="J4" s="698"/>
      <c r="K4" s="699"/>
      <c r="L4" s="699"/>
      <c r="M4" s="700"/>
      <c r="N4" s="700"/>
      <c r="O4" s="701">
        <f>'0-Eingabewerte'!J19</f>
        <v>2.5</v>
      </c>
    </row>
    <row r="5" spans="1:24" ht="11" customHeight="1" x14ac:dyDescent="0.3">
      <c r="A5" s="1547"/>
      <c r="B5" s="615">
        <f>'0-Eingabewerte'!B20</f>
        <v>1</v>
      </c>
      <c r="C5" s="1346" t="str">
        <f>'0-Eingabewerte'!D20</f>
        <v xml:space="preserve">Standort </v>
      </c>
      <c r="D5" s="1347"/>
      <c r="E5" s="1353" t="str">
        <f>'0-Eingabewerte'!F20</f>
        <v>Adresse / GIS / Flurstück</v>
      </c>
      <c r="F5" s="1353"/>
      <c r="G5" s="1354"/>
      <c r="H5" s="577">
        <f>'0-Eingabewerte'!B28</f>
        <v>9</v>
      </c>
      <c r="I5" s="1346" t="str">
        <f>'0-Eingabewerte'!D28</f>
        <v>Gesamtmasse des Gebäudes [t]</v>
      </c>
      <c r="J5" s="1347"/>
      <c r="K5" s="1349">
        <f>'0-Eingabewerte'!F28</f>
        <v>1234</v>
      </c>
      <c r="L5" s="1349"/>
      <c r="M5" s="1349"/>
      <c r="N5" s="74"/>
      <c r="O5" s="437"/>
    </row>
    <row r="6" spans="1:24" ht="10.75" customHeight="1" x14ac:dyDescent="0.3">
      <c r="A6" s="1547"/>
      <c r="B6" s="615">
        <f>'0-Eingabewerte'!B21</f>
        <v>2</v>
      </c>
      <c r="C6" s="1346" t="str">
        <f>'0-Eingabewerte'!D21</f>
        <v>Baujahr (Fertigstellung)</v>
      </c>
      <c r="D6" s="1347"/>
      <c r="E6" s="1348">
        <f>'0-Eingabewerte'!F21</f>
        <v>2000</v>
      </c>
      <c r="F6" s="1348"/>
      <c r="G6" s="437"/>
      <c r="H6" s="577">
        <f>'0-Eingabewerte'!B29</f>
        <v>10</v>
      </c>
      <c r="I6" s="1346" t="str">
        <f>'0-Eingabewerte'!D29</f>
        <v>BGF [m²]</v>
      </c>
      <c r="J6" s="1347"/>
      <c r="K6" s="1349">
        <f>'0-Eingabewerte'!F29</f>
        <v>567</v>
      </c>
      <c r="L6" s="1349"/>
      <c r="M6" s="1349"/>
      <c r="N6" s="74"/>
      <c r="O6" s="437"/>
    </row>
    <row r="7" spans="1:24" ht="11" customHeight="1" x14ac:dyDescent="0.3">
      <c r="A7" s="1547"/>
      <c r="B7" s="615">
        <f>'0-Eingabewerte'!B22</f>
        <v>3</v>
      </c>
      <c r="C7" s="1346" t="str">
        <f>'0-Eingabewerte'!D22</f>
        <v>Baugenehmigung</v>
      </c>
      <c r="D7" s="1347"/>
      <c r="E7" s="1350">
        <f>'0-Eingabewerte'!F22</f>
        <v>36526</v>
      </c>
      <c r="F7" s="1350"/>
      <c r="G7" s="437"/>
      <c r="H7" s="577">
        <f>'0-Eingabewerte'!B30</f>
        <v>11</v>
      </c>
      <c r="I7" s="1346" t="str">
        <f>'0-Eingabewerte'!D30</f>
        <v>NRF [m²]</v>
      </c>
      <c r="J7" s="1347"/>
      <c r="K7" s="1349">
        <f>'0-Eingabewerte'!F30</f>
        <v>456</v>
      </c>
      <c r="L7" s="1349"/>
      <c r="M7" s="1349"/>
      <c r="N7" s="74"/>
      <c r="O7" s="437"/>
    </row>
    <row r="8" spans="1:24" ht="11" customHeight="1" x14ac:dyDescent="0.3">
      <c r="A8" s="1547"/>
      <c r="B8" s="615">
        <f>'0-Eingabewerte'!B23</f>
        <v>4</v>
      </c>
      <c r="C8" s="1346" t="str">
        <f>'0-Eingabewerte'!D23</f>
        <v>Bauweise</v>
      </c>
      <c r="D8" s="1347"/>
      <c r="E8" s="1348" t="str">
        <f>'0-Eingabewerte'!F23</f>
        <v>Holz-Stahlbeton-Hybridbau</v>
      </c>
      <c r="F8" s="1348"/>
      <c r="G8" s="1359"/>
      <c r="H8" s="577">
        <f>'0-Eingabewerte'!B31</f>
        <v>12</v>
      </c>
      <c r="I8" s="1346" t="str">
        <f>'0-Eingabewerte'!D31</f>
        <v>Flächengewichtete Masse [t/m²NRF]</v>
      </c>
      <c r="J8" s="1347"/>
      <c r="K8" s="1349">
        <f>'0-Eingabewerte'!F31</f>
        <v>2.7</v>
      </c>
      <c r="L8" s="1349"/>
      <c r="M8" s="1349"/>
      <c r="N8" s="74"/>
      <c r="O8" s="437"/>
    </row>
    <row r="9" spans="1:24" ht="11" customHeight="1" x14ac:dyDescent="0.3">
      <c r="A9" s="1547"/>
      <c r="B9" s="615">
        <f>'0-Eingabewerte'!B24</f>
        <v>5</v>
      </c>
      <c r="C9" s="1346" t="str">
        <f>'0-Eingabewerte'!D24</f>
        <v>Typ / Anlass</v>
      </c>
      <c r="D9" s="1347"/>
      <c r="E9" s="1355" t="str">
        <f>'0-Eingabewerte'!F24</f>
        <v>Bestandserhalt (Sanierung)</v>
      </c>
      <c r="F9" s="1355"/>
      <c r="G9" s="1356"/>
      <c r="H9" s="577">
        <f>'0-Eingabewerte'!B32</f>
        <v>13</v>
      </c>
      <c r="I9" s="1346" t="str">
        <f>'0-Eingabewerte'!D33</f>
        <v>Umfang dokumentierter Massen [%]</v>
      </c>
      <c r="J9" s="1347"/>
      <c r="K9" s="1353">
        <f>'0-Eingabewerte'!F33</f>
        <v>95</v>
      </c>
      <c r="L9" s="1353"/>
      <c r="M9" s="1353"/>
      <c r="N9" s="299"/>
      <c r="O9" s="562"/>
    </row>
    <row r="10" spans="1:24" s="57" customFormat="1" ht="11" customHeight="1" x14ac:dyDescent="0.3">
      <c r="A10" s="1547"/>
      <c r="B10" s="615">
        <f>'0-Eingabewerte'!B25</f>
        <v>6</v>
      </c>
      <c r="C10" s="1346" t="str">
        <f>'0-Eingabewerte'!D25</f>
        <v>Kategorie</v>
      </c>
      <c r="D10" s="1347"/>
      <c r="E10" s="1355" t="str">
        <f>'0-Eingabewerte'!F25</f>
        <v>Wohngebäude</v>
      </c>
      <c r="F10" s="1355"/>
      <c r="G10" s="1356"/>
      <c r="H10" s="577">
        <f>'0-Eingabewerte'!B35</f>
        <v>15</v>
      </c>
      <c r="I10" s="1346" t="str">
        <f>'0-Eingabewerte'!D35</f>
        <v>Nutzeinheit</v>
      </c>
      <c r="J10" s="1347"/>
      <c r="K10" s="1357" t="str">
        <f>'0-Eingabewerte'!F35</f>
        <v>Bewohner</v>
      </c>
      <c r="L10" s="1353"/>
      <c r="M10" s="1353"/>
      <c r="N10" s="299"/>
      <c r="O10" s="437"/>
      <c r="P10" s="437"/>
    </row>
    <row r="11" spans="1:24" s="57" customFormat="1" ht="11" customHeight="1" x14ac:dyDescent="0.3">
      <c r="A11" s="1547"/>
      <c r="B11" s="615">
        <f>'0-Eingabewerte'!B26</f>
        <v>7</v>
      </c>
      <c r="C11" s="1346" t="str">
        <f>'0-Eingabewerte'!D26</f>
        <v>Beschreibung</v>
      </c>
      <c r="D11" s="1347"/>
      <c r="E11" s="1355" t="str">
        <f>'0-Eingabewerte'!F26</f>
        <v>Keller (vollunterkellert)</v>
      </c>
      <c r="F11" s="1355"/>
      <c r="G11" s="1356"/>
      <c r="H11" s="577">
        <f>'0-Eingabewerte'!B36</f>
        <v>16</v>
      </c>
      <c r="I11" s="1346" t="str">
        <f>'0-Eingabewerte'!D36</f>
        <v xml:space="preserve">Datenbasis / Datenbank </v>
      </c>
      <c r="J11" s="1347"/>
      <c r="K11" s="1358" t="str">
        <f>'0-Eingabewerte'!G36</f>
        <v>Bauteilebene: Digitales Modell (.ifc)</v>
      </c>
      <c r="L11" s="1358"/>
      <c r="M11" s="1358"/>
      <c r="N11" s="1358"/>
      <c r="O11" s="1358"/>
    </row>
    <row r="12" spans="1:24" s="57" customFormat="1" ht="11" customHeight="1" x14ac:dyDescent="0.3">
      <c r="A12" s="1547"/>
      <c r="B12" s="615">
        <f>'0-Eingabewerte'!B27</f>
        <v>8</v>
      </c>
      <c r="C12" s="1360" t="str">
        <f>'0-Eingabewerte'!D27</f>
        <v>Systemgrenze (KG)</v>
      </c>
      <c r="D12" s="1361"/>
      <c r="E12" s="1355" t="str">
        <f>'0-Eingabewerte'!F27</f>
        <v>KG300, KG400, KG500</v>
      </c>
      <c r="F12" s="1355"/>
      <c r="G12" s="1356"/>
      <c r="H12" s="577">
        <f>'0-Eingabewerte'!B37</f>
        <v>17</v>
      </c>
      <c r="I12" s="1360" t="str">
        <f>'0-Eingabewerte'!D37</f>
        <v>Bauteil-Einbauort zuordenbar</v>
      </c>
      <c r="J12" s="1361"/>
      <c r="K12" s="1362" t="str">
        <f>'0-Eingabewerte'!F37</f>
        <v>ja, modellbasiert</v>
      </c>
      <c r="L12" s="1349"/>
      <c r="M12" s="1349"/>
      <c r="N12" s="1362"/>
      <c r="O12" s="1349"/>
    </row>
    <row r="13" spans="1:24" s="57" customFormat="1" ht="11" customHeight="1" x14ac:dyDescent="0.3">
      <c r="A13" s="1548"/>
      <c r="B13" s="615">
        <f>'0-Eingabewerte'!B45</f>
        <v>19</v>
      </c>
      <c r="C13" s="1346" t="str">
        <f>'0-Eingabewerte'!D45</f>
        <v>Restnutzungsdauer [a]</v>
      </c>
      <c r="D13" s="1347"/>
      <c r="E13" s="1363">
        <f>'0-Eingabewerte'!F45</f>
        <v>50</v>
      </c>
      <c r="F13" s="1363"/>
      <c r="G13" s="74"/>
      <c r="H13" s="577">
        <f>'0-Eingabewerte'!B38</f>
        <v>18</v>
      </c>
      <c r="I13" s="1360" t="str">
        <f>'0-Eingabewerte'!D38</f>
        <v>Bauteilbezogene Auswertung möglich</v>
      </c>
      <c r="J13" s="1361"/>
      <c r="K13" s="1362" t="str">
        <f>'0-Eingabewerte'!F38</f>
        <v>ja, modellbasiert</v>
      </c>
      <c r="L13" s="1349"/>
      <c r="M13" s="1349"/>
      <c r="N13" s="1362"/>
      <c r="O13" s="1349"/>
    </row>
    <row r="14" spans="1:24" s="25" customFormat="1" ht="18.25" customHeight="1" x14ac:dyDescent="0.3">
      <c r="A14" s="1571" t="s">
        <v>778</v>
      </c>
      <c r="B14" s="702"/>
      <c r="C14" s="1352" t="str">
        <f>'0-Eingabewerte'!D47</f>
        <v xml:space="preserve">Materialität, Materialherkunft und Bau- und Abbruchabfälle </v>
      </c>
      <c r="D14" s="1352"/>
      <c r="E14" s="1352"/>
      <c r="F14" s="1352"/>
      <c r="G14" s="1352"/>
      <c r="H14" s="1352"/>
      <c r="I14" s="1352"/>
      <c r="J14" s="1352"/>
      <c r="K14" s="1352"/>
      <c r="L14" s="1352"/>
      <c r="M14" s="1352"/>
      <c r="N14" s="699"/>
      <c r="O14" s="701">
        <f>'0-Eingabewerte'!J47</f>
        <v>1.8611111111111112</v>
      </c>
    </row>
    <row r="15" spans="1:24" ht="9" customHeight="1" x14ac:dyDescent="0.3">
      <c r="A15" s="1572"/>
      <c r="B15" s="1565">
        <f>'0-Eingabewerte'!B48</f>
        <v>20</v>
      </c>
      <c r="C15" s="1551" t="str">
        <f>'0-Eingabewerte'!D48</f>
        <v>Materialität des Bauwerks</v>
      </c>
      <c r="D15" s="1552"/>
      <c r="E15" s="1552"/>
      <c r="F15" s="1552"/>
      <c r="G15" s="1553"/>
      <c r="H15" s="1554">
        <f>'0-Eingabewerte'!B70</f>
        <v>28</v>
      </c>
      <c r="I15" s="1551" t="str">
        <f>'0-Eingabewerte'!D70</f>
        <v>Materialherkunft - Umgesetzte Kreislaufführung</v>
      </c>
      <c r="J15" s="1552"/>
      <c r="K15" s="1552"/>
      <c r="L15" s="1552"/>
      <c r="M15" s="1552"/>
      <c r="N15" s="1552"/>
      <c r="O15" s="1552"/>
    </row>
    <row r="16" spans="1:24" ht="8.4" customHeight="1" x14ac:dyDescent="0.3">
      <c r="A16" s="1572"/>
      <c r="B16" s="1574"/>
      <c r="C16" s="520"/>
      <c r="D16" s="521"/>
      <c r="E16" s="572" t="s">
        <v>754</v>
      </c>
      <c r="F16" s="521"/>
      <c r="G16" s="521"/>
      <c r="H16" s="1555"/>
      <c r="I16" s="569"/>
      <c r="J16" s="521"/>
      <c r="K16" s="572" t="s">
        <v>754</v>
      </c>
      <c r="L16" s="521"/>
      <c r="M16" s="521"/>
      <c r="N16" s="521"/>
      <c r="O16" s="521"/>
    </row>
    <row r="17" spans="1:15" ht="7.65" customHeight="1" x14ac:dyDescent="0.3">
      <c r="A17" s="1572"/>
      <c r="B17" s="1574"/>
      <c r="C17" s="1373" t="str">
        <f>'0-Quoten'!C7</f>
        <v>Holz und Holzwerkstoffe</v>
      </c>
      <c r="D17" s="1374"/>
      <c r="E17" s="530">
        <f>'0-Quoten'!G7</f>
        <v>20</v>
      </c>
      <c r="F17" s="331"/>
      <c r="G17" s="327"/>
      <c r="H17" s="1555"/>
      <c r="I17" s="570" t="str">
        <f>'0-Quoten'!C37</f>
        <v>Vermeidung</v>
      </c>
      <c r="J17" s="365"/>
      <c r="K17" s="530">
        <f>'0-Quoten'!E37</f>
        <v>5</v>
      </c>
      <c r="L17" s="1396">
        <f>'0-Quoten'!E43</f>
        <v>75</v>
      </c>
      <c r="M17" s="365"/>
      <c r="N17" s="364"/>
      <c r="O17" s="67"/>
    </row>
    <row r="18" spans="1:15" ht="7.65" customHeight="1" x14ac:dyDescent="0.3">
      <c r="A18" s="1572"/>
      <c r="B18" s="1574"/>
      <c r="C18" s="1373" t="str">
        <f>'0-Quoten'!C9</f>
        <v>Kunststoffe</v>
      </c>
      <c r="D18" s="1374"/>
      <c r="E18" s="522">
        <f>'0-Quoten'!G9</f>
        <v>12</v>
      </c>
      <c r="F18" s="365"/>
      <c r="G18" s="320"/>
      <c r="H18" s="1555"/>
      <c r="I18" s="570" t="str">
        <f>'0-Quoten'!C38</f>
        <v xml:space="preserve">Wiederverwendet </v>
      </c>
      <c r="J18" s="365"/>
      <c r="K18" s="522">
        <f>'0-Quoten'!E38</f>
        <v>5</v>
      </c>
      <c r="L18" s="1396"/>
      <c r="M18" s="365"/>
      <c r="N18" s="365"/>
      <c r="O18" s="67"/>
    </row>
    <row r="19" spans="1:15" ht="7.65" customHeight="1" x14ac:dyDescent="0.3">
      <c r="A19" s="1572"/>
      <c r="B19" s="1574"/>
      <c r="C19" s="1373" t="str">
        <f>'0-Quoten'!C13</f>
        <v xml:space="preserve">Bituminöse Mischungen </v>
      </c>
      <c r="D19" s="1374"/>
      <c r="E19" s="523">
        <f>'0-Quoten'!G13</f>
        <v>2</v>
      </c>
      <c r="F19" s="365"/>
      <c r="G19" s="81"/>
      <c r="H19" s="1555"/>
      <c r="I19" s="570" t="str">
        <f>'0-Quoten'!C39</f>
        <v>Weiterverwendet</v>
      </c>
      <c r="J19" s="365"/>
      <c r="K19" s="523">
        <f>'0-Quoten'!E39</f>
        <v>10</v>
      </c>
      <c r="L19" s="478"/>
      <c r="M19" s="365"/>
      <c r="N19" s="324"/>
      <c r="O19" s="67"/>
    </row>
    <row r="20" spans="1:15" ht="7.65" customHeight="1" x14ac:dyDescent="0.3">
      <c r="A20" s="1572"/>
      <c r="B20" s="1574"/>
      <c r="C20" s="1373" t="str">
        <f>'0-Quoten'!C14</f>
        <v>Materialmix</v>
      </c>
      <c r="D20" s="1374"/>
      <c r="E20" s="524">
        <f>'0-Quoten'!G14</f>
        <v>5</v>
      </c>
      <c r="F20" s="365"/>
      <c r="G20" s="81"/>
      <c r="H20" s="1555"/>
      <c r="I20" s="570" t="str">
        <f>'0-Quoten'!C40</f>
        <v>Verwertet (Wieder-/Weiterverwertet)</v>
      </c>
      <c r="J20" s="365"/>
      <c r="K20" s="524">
        <f>'0-Quoten'!E40</f>
        <v>20</v>
      </c>
      <c r="L20" s="478"/>
      <c r="M20" s="365"/>
      <c r="N20" s="366"/>
      <c r="O20" s="67"/>
    </row>
    <row r="21" spans="1:15" ht="7.65" customHeight="1" x14ac:dyDescent="0.3">
      <c r="A21" s="1572"/>
      <c r="B21" s="1574"/>
      <c r="C21" s="1373" t="str">
        <f>'0-Quoten'!C16</f>
        <v>Elektrik und Elektronik</v>
      </c>
      <c r="D21" s="1374"/>
      <c r="E21" s="525">
        <f>'0-Quoten'!G16</f>
        <v>3</v>
      </c>
      <c r="F21" s="365"/>
      <c r="G21" s="81"/>
      <c r="H21" s="1555"/>
      <c r="I21" s="570" t="str">
        <f>'0-Quoten'!C41</f>
        <v>Primärrohstoffe, erneuerbar</v>
      </c>
      <c r="J21" s="365"/>
      <c r="K21" s="525">
        <f>'0-Quoten'!E41</f>
        <v>35</v>
      </c>
      <c r="L21" s="478"/>
      <c r="M21" s="365"/>
      <c r="N21" s="366"/>
      <c r="O21" s="67"/>
    </row>
    <row r="22" spans="1:15" ht="7.65" customHeight="1" x14ac:dyDescent="0.3">
      <c r="A22" s="1572"/>
      <c r="B22" s="1574"/>
      <c r="C22" s="1373" t="str">
        <f>'0-Quoten'!C18</f>
        <v>Metalle</v>
      </c>
      <c r="D22" s="1374"/>
      <c r="E22" s="526">
        <f>'0-Quoten'!G18</f>
        <v>7</v>
      </c>
      <c r="F22" s="365"/>
      <c r="G22" s="81"/>
      <c r="H22" s="1555"/>
      <c r="I22" s="570" t="str">
        <f>'0-Quoten'!C42</f>
        <v>Primärrohstoffe, nicht erneuerbar</v>
      </c>
      <c r="J22" s="365"/>
      <c r="K22" s="529">
        <f>'0-Quoten'!E42</f>
        <v>25</v>
      </c>
      <c r="L22" s="543">
        <f>SUM(K22)</f>
        <v>25</v>
      </c>
      <c r="M22" s="365"/>
      <c r="N22" s="324"/>
      <c r="O22" s="67"/>
    </row>
    <row r="23" spans="1:15" ht="7.65" customHeight="1" x14ac:dyDescent="0.3">
      <c r="A23" s="1572"/>
      <c r="B23" s="1574"/>
      <c r="C23" s="1373" t="str">
        <f>'0-Quoten'!C21</f>
        <v>Gips</v>
      </c>
      <c r="D23" s="1374"/>
      <c r="E23" s="527">
        <f>'0-Quoten'!G21</f>
        <v>3</v>
      </c>
      <c r="F23" s="365"/>
      <c r="G23" s="81"/>
      <c r="H23" s="1555"/>
      <c r="I23" s="571"/>
      <c r="J23" s="424"/>
      <c r="K23" s="534"/>
      <c r="L23" s="483"/>
      <c r="M23" s="325"/>
      <c r="N23" s="365"/>
      <c r="O23" s="67"/>
    </row>
    <row r="24" spans="1:15" ht="7.65" customHeight="1" x14ac:dyDescent="0.3">
      <c r="A24" s="1572"/>
      <c r="B24" s="1574"/>
      <c r="C24" s="1373" t="str">
        <f>'0-Quoten'!C23</f>
        <v>Glas</v>
      </c>
      <c r="D24" s="1374"/>
      <c r="E24" s="528">
        <f>'0-Quoten'!G23</f>
        <v>10</v>
      </c>
      <c r="F24" s="365"/>
      <c r="G24" s="78"/>
      <c r="H24" s="1555"/>
      <c r="I24" s="1375"/>
      <c r="J24" s="1376"/>
      <c r="K24" s="1376"/>
      <c r="L24" s="1376"/>
      <c r="M24" s="1376"/>
      <c r="N24" s="1376"/>
      <c r="O24" s="1376"/>
    </row>
    <row r="25" spans="1:15" ht="7.65" customHeight="1" x14ac:dyDescent="0.3">
      <c r="A25" s="1572"/>
      <c r="B25" s="1574"/>
      <c r="C25" s="1373" t="str">
        <f>'0-Quoten'!C24</f>
        <v>Mineralische Baustoffe</v>
      </c>
      <c r="D25" s="1374"/>
      <c r="E25" s="529">
        <f>'0-Quoten'!G24</f>
        <v>38</v>
      </c>
      <c r="F25" s="365"/>
      <c r="G25" s="78"/>
      <c r="H25" s="1555">
        <f>'0-Eingabewerte'!B73</f>
        <v>29</v>
      </c>
      <c r="I25" s="1380" t="s">
        <v>755</v>
      </c>
      <c r="J25" s="1381"/>
      <c r="K25" s="1382">
        <f>'0-Eingabewerte'!F73</f>
        <v>123.4</v>
      </c>
      <c r="L25" s="1382"/>
      <c r="M25" s="532"/>
      <c r="N25" s="372"/>
      <c r="O25" s="372"/>
    </row>
    <row r="26" spans="1:15" ht="6.65" customHeight="1" x14ac:dyDescent="0.3">
      <c r="A26" s="1572"/>
      <c r="B26" s="597"/>
      <c r="C26" s="568"/>
      <c r="D26" s="568"/>
      <c r="E26" s="1383"/>
      <c r="F26" s="1383"/>
      <c r="G26" s="78"/>
      <c r="H26" s="1555"/>
      <c r="I26" s="1380"/>
      <c r="J26" s="1381"/>
      <c r="K26" s="1364"/>
      <c r="L26" s="1364"/>
      <c r="M26" s="533"/>
      <c r="N26" s="318"/>
      <c r="O26" s="61"/>
    </row>
    <row r="27" spans="1:15" ht="10.25" customHeight="1" x14ac:dyDescent="0.3">
      <c r="A27" s="1572"/>
      <c r="B27" s="609">
        <f>'0-Eingabewerte'!B50</f>
        <v>21</v>
      </c>
      <c r="C27" s="1346"/>
      <c r="D27" s="1347"/>
      <c r="E27" s="1563"/>
      <c r="F27" s="1563"/>
      <c r="G27" s="563"/>
      <c r="H27" s="1555"/>
      <c r="I27" s="564"/>
      <c r="J27" s="565"/>
      <c r="K27" s="573"/>
      <c r="L27" s="573"/>
      <c r="M27" s="533"/>
      <c r="N27" s="1368"/>
      <c r="O27" s="1368"/>
    </row>
    <row r="28" spans="1:15" ht="10.25" customHeight="1" x14ac:dyDescent="0.3">
      <c r="A28" s="1572"/>
      <c r="B28" s="603"/>
      <c r="C28" s="1556"/>
      <c r="D28" s="1556"/>
      <c r="E28" s="1557"/>
      <c r="F28" s="1557"/>
      <c r="G28" s="582"/>
      <c r="H28" s="578"/>
      <c r="I28" s="1558"/>
      <c r="J28" s="1559"/>
      <c r="K28" s="1559"/>
      <c r="L28" s="1559"/>
      <c r="M28" s="1559"/>
      <c r="N28" s="1559"/>
      <c r="O28" s="1559"/>
    </row>
    <row r="29" spans="1:15" ht="7.25" customHeight="1" x14ac:dyDescent="0.3">
      <c r="A29" s="1572"/>
      <c r="B29" s="1560">
        <f>'0-Eingabewerte'!B53</f>
        <v>24</v>
      </c>
      <c r="C29" s="1540" t="str">
        <f>'0-Eingabewerte'!D53</f>
        <v>Schad- und Risikostoffe: Einstufung des Gebäudes</v>
      </c>
      <c r="D29" s="1541"/>
      <c r="E29" s="1541"/>
      <c r="F29" s="1541"/>
      <c r="G29" s="1542"/>
      <c r="H29" s="1554">
        <v>13</v>
      </c>
      <c r="I29" s="1540" t="str">
        <f>'0-Eingabewerte'!D79</f>
        <v>Bau- und Abbruchabfälle der Baumaßnahme</v>
      </c>
      <c r="J29" s="1541"/>
      <c r="K29" s="1541"/>
      <c r="L29" s="1541"/>
      <c r="M29" s="1541"/>
      <c r="N29" s="1541"/>
      <c r="O29" s="1541"/>
    </row>
    <row r="30" spans="1:15" ht="9.65" customHeight="1" x14ac:dyDescent="0.3">
      <c r="A30" s="1572"/>
      <c r="B30" s="1561"/>
      <c r="C30" s="579"/>
      <c r="D30" s="580"/>
      <c r="E30" s="580"/>
      <c r="F30" s="580"/>
      <c r="G30" s="581"/>
      <c r="H30" s="1555"/>
      <c r="I30" s="520"/>
      <c r="J30" s="521"/>
      <c r="K30" s="572"/>
      <c r="L30" s="572"/>
      <c r="M30" s="521"/>
      <c r="N30" s="521"/>
      <c r="O30" s="521"/>
    </row>
    <row r="31" spans="1:15" ht="8.4" customHeight="1" x14ac:dyDescent="0.3">
      <c r="A31" s="1572"/>
      <c r="B31" s="1561"/>
      <c r="C31" s="1360" t="str">
        <f>'0-Eingabewerte'!D54</f>
        <v>Einstufung bzgl. Schad- und Risikosstoffen (von Gebäudemassebezogenen Quoten)*</v>
      </c>
      <c r="D31" s="1361"/>
      <c r="E31" s="1348" t="str">
        <f>'0-Eingabewerte'!F53</f>
        <v>QS4</v>
      </c>
      <c r="F31" s="1348"/>
      <c r="G31" s="1359"/>
      <c r="H31" s="1555"/>
      <c r="I31" s="601" t="str">
        <f>'0-Eingabewerte'!D80</f>
        <v>Masse Bau- / Abbruchabfälle [t]</v>
      </c>
      <c r="J31" s="602"/>
      <c r="K31" s="1575">
        <f>'0-Eingabewerte'!F80</f>
        <v>1234.5</v>
      </c>
      <c r="L31" s="1575"/>
      <c r="M31" s="67"/>
      <c r="N31" s="389"/>
      <c r="O31" s="389"/>
    </row>
    <row r="32" spans="1:15" ht="7.25" customHeight="1" x14ac:dyDescent="0.3">
      <c r="A32" s="1572"/>
      <c r="B32" s="610"/>
      <c r="C32" s="1490" t="s">
        <v>824</v>
      </c>
      <c r="D32" s="1491" t="s">
        <v>575</v>
      </c>
      <c r="E32" s="1562" t="s">
        <v>741</v>
      </c>
      <c r="F32" s="1562"/>
      <c r="G32" s="567"/>
      <c r="H32" s="1555"/>
      <c r="I32" s="1407" t="str">
        <f>'0-Eingabewerte'!D81</f>
        <v xml:space="preserve">(davon in Baumaßnahme eingesetzt [t]*)
</v>
      </c>
      <c r="J32" s="1408"/>
      <c r="K32" s="1576">
        <f>'0-Eingabewerte'!F81</f>
        <v>123.4</v>
      </c>
      <c r="L32" s="1576"/>
      <c r="M32" s="67"/>
      <c r="N32" s="1417"/>
      <c r="O32" s="1417"/>
    </row>
    <row r="33" spans="1:20" ht="7.65" customHeight="1" x14ac:dyDescent="0.3">
      <c r="A33" s="1572"/>
      <c r="B33" s="1577">
        <f>'0-Eingabewerte'!B68</f>
        <v>26</v>
      </c>
      <c r="C33" s="1365" t="str">
        <f>'0-Eingabewerte'!D68</f>
        <v>Schadstoffgutachten Bestand</v>
      </c>
      <c r="D33" s="1366"/>
      <c r="E33" s="1580" t="str">
        <f>'0-Eingabewerte'!F68</f>
        <v>vorhanden</v>
      </c>
      <c r="F33" s="1580"/>
      <c r="G33" s="1581"/>
      <c r="H33" s="1555"/>
      <c r="I33" s="1519" t="s">
        <v>839</v>
      </c>
      <c r="J33" s="1520"/>
      <c r="K33" s="1610" t="s">
        <v>786</v>
      </c>
      <c r="L33" s="1610"/>
      <c r="M33" s="1611"/>
      <c r="N33" s="1417"/>
      <c r="O33" s="1417"/>
    </row>
    <row r="34" spans="1:20" ht="7.65" customHeight="1" x14ac:dyDescent="0.3">
      <c r="A34" s="1572"/>
      <c r="B34" s="1577"/>
      <c r="C34" s="1494"/>
      <c r="D34" s="1495"/>
      <c r="E34" s="1580"/>
      <c r="F34" s="1580"/>
      <c r="G34" s="1581"/>
      <c r="H34" s="1555"/>
      <c r="I34" s="1608"/>
      <c r="J34" s="1609"/>
      <c r="K34" s="1591"/>
      <c r="L34" s="1591"/>
      <c r="M34" s="1611"/>
      <c r="N34" s="1417"/>
      <c r="O34" s="1417"/>
    </row>
    <row r="35" spans="1:20" ht="7.65" customHeight="1" x14ac:dyDescent="0.3">
      <c r="A35" s="1572"/>
      <c r="B35" s="1577"/>
      <c r="C35" s="1578"/>
      <c r="D35" s="1579"/>
      <c r="E35" s="1580"/>
      <c r="F35" s="1580"/>
      <c r="G35" s="1581"/>
      <c r="H35" s="1555"/>
      <c r="I35" s="1608"/>
      <c r="J35" s="1609"/>
      <c r="K35" s="1591"/>
      <c r="L35" s="1591"/>
      <c r="M35" s="1611"/>
      <c r="N35" s="1417"/>
      <c r="O35" s="1417"/>
    </row>
    <row r="36" spans="1:20" ht="7.65" customHeight="1" x14ac:dyDescent="0.3">
      <c r="A36" s="1572"/>
      <c r="B36" s="1577"/>
      <c r="C36" s="1411" t="s">
        <v>825</v>
      </c>
      <c r="D36" s="1412"/>
      <c r="E36" s="1619">
        <f>'0-Eingabewerte'!G68</f>
        <v>44593</v>
      </c>
      <c r="F36" s="1562"/>
      <c r="G36" s="1620"/>
      <c r="H36" s="1555"/>
      <c r="I36" s="1490" t="s">
        <v>827</v>
      </c>
      <c r="J36" s="1491" t="s">
        <v>575</v>
      </c>
      <c r="K36" s="1562" t="s">
        <v>788</v>
      </c>
      <c r="L36" s="1562"/>
      <c r="M36" s="1562"/>
      <c r="N36" s="67"/>
      <c r="O36" s="67"/>
    </row>
    <row r="37" spans="1:20" ht="7.65" customHeight="1" x14ac:dyDescent="0.3">
      <c r="A37" s="1572"/>
      <c r="B37" s="611"/>
      <c r="C37" s="1411" t="s">
        <v>826</v>
      </c>
      <c r="D37" s="1412"/>
      <c r="E37" s="1619" t="s">
        <v>740</v>
      </c>
      <c r="F37" s="1562"/>
      <c r="G37" s="1620"/>
      <c r="H37" s="1618"/>
      <c r="I37" s="570"/>
      <c r="J37" s="365"/>
      <c r="K37" s="572"/>
      <c r="L37" s="600"/>
      <c r="M37" s="67"/>
      <c r="N37" s="67"/>
      <c r="O37" s="67"/>
    </row>
    <row r="38" spans="1:20" ht="4.25" customHeight="1" x14ac:dyDescent="0.3">
      <c r="A38" s="1572"/>
      <c r="B38" s="612"/>
      <c r="C38" s="1346"/>
      <c r="D38" s="1347"/>
      <c r="E38" s="1348"/>
      <c r="F38" s="1348"/>
      <c r="G38" s="1359"/>
      <c r="H38" s="574"/>
      <c r="I38" s="321"/>
      <c r="J38" s="324"/>
      <c r="K38" s="333"/>
      <c r="L38" s="333"/>
      <c r="M38" s="67"/>
      <c r="N38" s="67"/>
      <c r="O38" s="67"/>
    </row>
    <row r="39" spans="1:20" ht="9.65" customHeight="1" x14ac:dyDescent="0.3">
      <c r="A39" s="1572"/>
      <c r="B39" s="613"/>
      <c r="C39" s="561"/>
      <c r="D39" s="561"/>
      <c r="E39" s="561"/>
      <c r="F39" s="561"/>
      <c r="H39" s="576">
        <f>'0-Eingabewerte'!B80</f>
        <v>33</v>
      </c>
      <c r="I39" s="1360"/>
      <c r="J39" s="1361"/>
      <c r="K39" s="1348"/>
      <c r="L39" s="1348"/>
      <c r="M39" s="1403"/>
      <c r="N39" s="1403"/>
      <c r="O39" s="485"/>
    </row>
    <row r="40" spans="1:20" ht="10.75" customHeight="1" x14ac:dyDescent="0.3">
      <c r="A40" s="1572"/>
      <c r="B40" s="614"/>
      <c r="C40" s="1614"/>
      <c r="D40" s="1615"/>
      <c r="E40" s="1615"/>
      <c r="F40" s="333"/>
      <c r="G40" s="318"/>
      <c r="H40" s="576">
        <f>'0-Eingabewerte'!B81</f>
        <v>34</v>
      </c>
      <c r="I40" s="1616"/>
      <c r="J40" s="1617"/>
      <c r="K40" s="1576"/>
      <c r="L40" s="1576"/>
      <c r="M40" s="1403"/>
      <c r="N40" s="1403"/>
      <c r="O40" s="486"/>
    </row>
    <row r="41" spans="1:20" s="25" customFormat="1" ht="18.25" customHeight="1" x14ac:dyDescent="0.3">
      <c r="A41" s="1572"/>
      <c r="B41" s="700"/>
      <c r="C41" s="1352" t="str">
        <f>'0-Eingabewerte'!D86</f>
        <v>Treibhausgas-Emissionen über den Lebenszyklus</v>
      </c>
      <c r="D41" s="1352"/>
      <c r="E41" s="1352"/>
      <c r="F41" s="1352"/>
      <c r="G41" s="1352"/>
      <c r="H41" s="1352"/>
      <c r="I41" s="1352"/>
      <c r="J41" s="1352"/>
      <c r="K41" s="1352"/>
      <c r="L41" s="1352"/>
      <c r="M41" s="1352"/>
      <c r="N41" s="699"/>
      <c r="O41" s="701">
        <f>'0-Eingabewerte'!J86</f>
        <v>2.1111111111111112</v>
      </c>
      <c r="P41"/>
      <c r="Q41"/>
      <c r="R41"/>
      <c r="S41"/>
      <c r="T41"/>
    </row>
    <row r="42" spans="1:20" ht="16.25" customHeight="1" x14ac:dyDescent="0.3">
      <c r="A42" s="1572"/>
      <c r="B42" s="1565">
        <f>'0-Eingabewerte'!B87</f>
        <v>38</v>
      </c>
      <c r="C42" s="1346"/>
      <c r="D42" s="1347"/>
      <c r="E42" s="1567" t="s">
        <v>764</v>
      </c>
      <c r="F42" s="1568"/>
      <c r="G42" s="616" t="s">
        <v>765</v>
      </c>
      <c r="H42" s="1569" t="s">
        <v>776</v>
      </c>
      <c r="I42" s="1570"/>
      <c r="J42" s="617" t="s">
        <v>766</v>
      </c>
      <c r="K42" s="1564" t="s">
        <v>767</v>
      </c>
      <c r="L42" s="1564"/>
      <c r="M42" s="1564"/>
      <c r="N42" s="1564" t="s">
        <v>768</v>
      </c>
      <c r="O42" s="1564"/>
    </row>
    <row r="43" spans="1:20" ht="12" customHeight="1" x14ac:dyDescent="0.3">
      <c r="A43" s="1572"/>
      <c r="B43" s="1566"/>
      <c r="C43" s="1380" t="str">
        <f>'3-Umweltwirkung'!G14</f>
        <v>[kg CO2e/m²NRF*a]</v>
      </c>
      <c r="D43" s="1381"/>
      <c r="E43" s="1382">
        <f>'3-Umweltwirkung'!F16</f>
        <v>11</v>
      </c>
      <c r="F43" s="1418"/>
      <c r="G43" s="606">
        <f>'3-Umweltwirkung'!F24</f>
        <v>1</v>
      </c>
      <c r="H43" s="1419">
        <f>'3-Umweltwirkung'!F32</f>
        <v>2</v>
      </c>
      <c r="I43" s="1359"/>
      <c r="J43" s="607">
        <f>'3-Umweltwirkung'!F26</f>
        <v>4.5</v>
      </c>
      <c r="K43" s="1420">
        <f>'3-Umweltwirkung'!F34</f>
        <v>-1</v>
      </c>
      <c r="L43" s="1421"/>
      <c r="M43" s="1348"/>
      <c r="N43" s="1420">
        <f>'3-Umweltwirkung'!F35</f>
        <v>0</v>
      </c>
      <c r="O43" s="1348"/>
    </row>
    <row r="44" spans="1:20" ht="9" customHeight="1" x14ac:dyDescent="0.3">
      <c r="A44" s="1573"/>
      <c r="B44" s="615">
        <f>'0-Eingabewerte'!B101</f>
        <v>43</v>
      </c>
      <c r="C44" s="586"/>
      <c r="D44" s="587"/>
      <c r="E44" s="587"/>
      <c r="F44" s="587"/>
      <c r="G44" s="588"/>
      <c r="H44" s="585"/>
      <c r="I44" s="583"/>
      <c r="J44" s="1612" t="str">
        <f>'0-Eingabewerte'!D101</f>
        <v>Angewandtes Ökobilanz-Verfahren:</v>
      </c>
      <c r="K44" s="1613"/>
      <c r="L44" s="1613"/>
      <c r="M44" s="1613"/>
      <c r="N44" s="589" t="s">
        <v>769</v>
      </c>
      <c r="O44" s="585"/>
    </row>
    <row r="45" spans="1:20" s="25" customFormat="1" ht="18.25" customHeight="1" x14ac:dyDescent="0.3">
      <c r="A45" s="1434" t="s">
        <v>261</v>
      </c>
      <c r="B45" s="697"/>
      <c r="C45" s="1352" t="str">
        <f>'0-Eingabewerte'!D108</f>
        <v>Flexibilität und Anpassungsfähigkeit der Gebäudestruktur</v>
      </c>
      <c r="D45" s="1352"/>
      <c r="E45" s="1352"/>
      <c r="F45" s="1352"/>
      <c r="G45" s="1352"/>
      <c r="H45" s="1352"/>
      <c r="I45" s="1352"/>
      <c r="J45" s="1352"/>
      <c r="K45" s="1352"/>
      <c r="L45" s="1352"/>
      <c r="M45" s="1352"/>
      <c r="N45" s="699"/>
      <c r="O45" s="701">
        <f>'0-Eingabewerte'!J108</f>
        <v>2.375</v>
      </c>
      <c r="P45"/>
      <c r="Q45"/>
      <c r="R45"/>
      <c r="S45"/>
      <c r="T45"/>
    </row>
    <row r="46" spans="1:20" ht="12.15" customHeight="1" x14ac:dyDescent="0.3">
      <c r="A46" s="1435"/>
      <c r="B46" s="575">
        <f>'0-Eingabewerte'!B109</f>
        <v>46</v>
      </c>
      <c r="C46" s="1602" t="s">
        <v>829</v>
      </c>
      <c r="D46" s="1603"/>
      <c r="E46" s="1603"/>
      <c r="F46" s="1603"/>
      <c r="G46" s="1603"/>
      <c r="H46" s="1603"/>
      <c r="I46" s="1603"/>
      <c r="J46" s="1603"/>
      <c r="K46" s="1603"/>
      <c r="L46" s="1603"/>
      <c r="M46" s="1603"/>
      <c r="N46" s="1603"/>
      <c r="O46" s="1603"/>
    </row>
    <row r="47" spans="1:20" ht="12.15" customHeight="1" x14ac:dyDescent="0.3">
      <c r="A47" s="1435"/>
      <c r="B47" s="575">
        <f>'0-Eingabewerte'!B110</f>
        <v>47</v>
      </c>
      <c r="C47" s="1604"/>
      <c r="D47" s="1605"/>
      <c r="E47" s="1605"/>
      <c r="F47" s="1605"/>
      <c r="G47" s="1605"/>
      <c r="H47" s="1605"/>
      <c r="I47" s="1605"/>
      <c r="J47" s="1605"/>
      <c r="K47" s="1605"/>
      <c r="L47" s="1605"/>
      <c r="M47" s="1605"/>
      <c r="N47" s="1605"/>
      <c r="O47" s="1605"/>
    </row>
    <row r="48" spans="1:20" ht="12.15" customHeight="1" x14ac:dyDescent="0.3">
      <c r="A48" s="1436"/>
      <c r="B48" s="584">
        <f>'0-Eingabewerte'!B111</f>
        <v>48</v>
      </c>
      <c r="C48" s="1606"/>
      <c r="D48" s="1607"/>
      <c r="E48" s="1607"/>
      <c r="F48" s="1607"/>
      <c r="G48" s="1607"/>
      <c r="H48" s="1607"/>
      <c r="I48" s="1607"/>
      <c r="J48" s="1607"/>
      <c r="K48" s="1607"/>
      <c r="L48" s="1607"/>
      <c r="M48" s="1607"/>
      <c r="N48" s="1607"/>
      <c r="O48" s="1607"/>
    </row>
    <row r="49" spans="1:23" ht="18.25" customHeight="1" x14ac:dyDescent="0.3">
      <c r="A49" s="1585" t="s">
        <v>777</v>
      </c>
      <c r="B49" s="700"/>
      <c r="C49" s="1352" t="str">
        <f>'0-Eingabewerte'!D119</f>
        <v xml:space="preserve">Demontagefähigkeit, Materialverwertungspotenzial und Zirkularitätsbewertung </v>
      </c>
      <c r="D49" s="1352"/>
      <c r="E49" s="1352"/>
      <c r="F49" s="1352"/>
      <c r="G49" s="1352"/>
      <c r="H49" s="1352"/>
      <c r="I49" s="1352"/>
      <c r="J49" s="1352"/>
      <c r="K49" s="1352"/>
      <c r="L49" s="1352"/>
      <c r="M49" s="1352"/>
      <c r="N49" s="699"/>
      <c r="O49" s="701">
        <f>'0-Eingabewerte'!J119</f>
        <v>1.375</v>
      </c>
    </row>
    <row r="50" spans="1:23" s="25" customFormat="1" ht="10.25" customHeight="1" x14ac:dyDescent="0.3">
      <c r="A50" s="1586"/>
      <c r="B50" s="1544" t="e">
        <f>'0-Eingabewerte'!#REF!</f>
        <v>#REF!</v>
      </c>
      <c r="C50" s="1587" t="str">
        <f>'0-Eingabewerte'!D121</f>
        <v xml:space="preserve">Demontagefähigkeit
</v>
      </c>
      <c r="D50" s="1587"/>
      <c r="E50" s="1587"/>
      <c r="F50" s="1587"/>
      <c r="G50" s="1587"/>
      <c r="H50" s="1544">
        <f>'0-Eingabewerte'!B141</f>
        <v>63</v>
      </c>
      <c r="I50" s="1588" t="str">
        <f>'0-Eingabewerte'!D141</f>
        <v>Kreislauffähigkeit - Nachnutzungswege</v>
      </c>
      <c r="J50" s="1588"/>
      <c r="K50" s="1588"/>
      <c r="L50" s="1588"/>
      <c r="M50" s="1588"/>
      <c r="N50" s="1588"/>
      <c r="O50" s="1589"/>
      <c r="P50"/>
      <c r="Q50"/>
      <c r="R50"/>
      <c r="S50"/>
      <c r="T50"/>
    </row>
    <row r="51" spans="1:23" ht="11.4" customHeight="1" x14ac:dyDescent="0.3">
      <c r="A51" s="1586"/>
      <c r="B51" s="1543"/>
      <c r="C51" s="1590" t="s">
        <v>774</v>
      </c>
      <c r="D51" s="1446"/>
      <c r="E51" s="1591" t="s">
        <v>775</v>
      </c>
      <c r="F51" s="1591"/>
      <c r="G51" s="590"/>
      <c r="H51" s="1543"/>
      <c r="I51" s="592"/>
      <c r="J51" s="592"/>
      <c r="K51" s="592"/>
      <c r="L51" s="592"/>
      <c r="M51" s="592"/>
      <c r="N51" s="592"/>
      <c r="O51" s="592"/>
    </row>
    <row r="52" spans="1:23" ht="10.25" customHeight="1" x14ac:dyDescent="0.3">
      <c r="A52" s="1586"/>
      <c r="B52" s="1543"/>
      <c r="C52" s="1538" t="s">
        <v>787</v>
      </c>
      <c r="D52" s="1538"/>
      <c r="E52" s="1485" t="s">
        <v>789</v>
      </c>
      <c r="F52" s="1485"/>
      <c r="G52" s="1485"/>
      <c r="H52" s="1543"/>
      <c r="I52" s="520"/>
      <c r="J52" s="521"/>
      <c r="K52" s="572" t="s">
        <v>754</v>
      </c>
      <c r="L52" s="521"/>
      <c r="M52" s="521"/>
      <c r="N52" s="521"/>
      <c r="O52" s="521"/>
    </row>
    <row r="53" spans="1:23" ht="7.75" customHeight="1" x14ac:dyDescent="0.3">
      <c r="A53" s="1586"/>
      <c r="B53" s="604"/>
      <c r="C53" s="561"/>
      <c r="D53" s="561"/>
      <c r="E53" s="561"/>
      <c r="F53" s="561"/>
      <c r="G53" s="337"/>
      <c r="H53" s="1543"/>
      <c r="I53" s="605" t="str">
        <f>'0-Quoten'!C77</f>
        <v>Wiederverwendung (Vorbereitung)</v>
      </c>
      <c r="J53" s="365"/>
      <c r="K53" s="530">
        <f>'0-Quoten'!E77</f>
        <v>5</v>
      </c>
      <c r="L53" s="406"/>
      <c r="M53" s="406"/>
      <c r="N53" s="406"/>
      <c r="O53" s="406"/>
    </row>
    <row r="54" spans="1:23" ht="7.65" customHeight="1" x14ac:dyDescent="0.3">
      <c r="A54" s="1586"/>
      <c r="B54" s="1543">
        <f>'0-Eingabewerte'!B134</f>
        <v>60</v>
      </c>
      <c r="C54" s="1582" t="str">
        <f>'0-Eingabewerte'!D134</f>
        <v xml:space="preserve">Werkstoffliche Trennbarkeit
</v>
      </c>
      <c r="D54" s="1583"/>
      <c r="E54" s="1583"/>
      <c r="F54" s="1583"/>
      <c r="G54" s="1583"/>
      <c r="H54" s="1543"/>
      <c r="I54" s="605" t="str">
        <f>'0-Quoten'!C78</f>
        <v>Werkstoffl. Qualitative Wiederverwertung</v>
      </c>
      <c r="J54" s="365"/>
      <c r="K54" s="522">
        <f>'0-Quoten'!E78</f>
        <v>15</v>
      </c>
      <c r="L54" s="1396">
        <f>'0-Quoten'!E84</f>
        <v>46</v>
      </c>
      <c r="M54" s="252"/>
      <c r="N54" s="252"/>
      <c r="O54" s="252"/>
    </row>
    <row r="55" spans="1:23" ht="7.65" customHeight="1" x14ac:dyDescent="0.3">
      <c r="A55" s="1586"/>
      <c r="B55" s="1543"/>
      <c r="C55" s="1474" t="s">
        <v>774</v>
      </c>
      <c r="D55" s="1474"/>
      <c r="E55" s="1382" t="str">
        <f>'0-Eingabewerte'!F134</f>
        <v>ermittelbar: überwiegend gut</v>
      </c>
      <c r="F55" s="1382"/>
      <c r="G55" s="1382"/>
      <c r="H55" s="1543"/>
      <c r="I55" s="605" t="str">
        <f>'0-Quoten'!C79</f>
        <v>Stoffliche Weiterverwertung</v>
      </c>
      <c r="J55" s="365"/>
      <c r="K55" s="523">
        <f>'0-Quoten'!E79</f>
        <v>26</v>
      </c>
      <c r="L55" s="1396"/>
      <c r="M55" s="65"/>
      <c r="N55" s="65"/>
      <c r="O55" s="65"/>
    </row>
    <row r="56" spans="1:23" ht="7.65" customHeight="1" x14ac:dyDescent="0.3">
      <c r="A56" s="1586"/>
      <c r="B56" s="1543"/>
      <c r="C56" s="1430"/>
      <c r="D56" s="1430"/>
      <c r="E56" s="1382"/>
      <c r="F56" s="1382"/>
      <c r="G56" s="1382"/>
      <c r="H56" s="1543"/>
      <c r="I56" s="605" t="str">
        <f>'0-Quoten'!C80</f>
        <v>Thermische Verwertung</v>
      </c>
      <c r="J56" s="365"/>
      <c r="K56" s="524">
        <f>'0-Quoten'!E80</f>
        <v>10</v>
      </c>
      <c r="L56" s="543"/>
      <c r="M56" s="65"/>
      <c r="N56" s="65"/>
      <c r="O56" s="65"/>
    </row>
    <row r="57" spans="1:23" ht="7.65" customHeight="1" x14ac:dyDescent="0.3">
      <c r="A57" s="1586"/>
      <c r="B57" s="1543"/>
      <c r="C57" s="1538" t="s">
        <v>787</v>
      </c>
      <c r="D57" s="1538"/>
      <c r="E57" s="1485" t="s">
        <v>789</v>
      </c>
      <c r="F57" s="1485"/>
      <c r="G57" s="1485"/>
      <c r="H57" s="1543"/>
      <c r="I57" s="605" t="str">
        <f>'0-Quoten'!C81</f>
        <v>Verfüllung</v>
      </c>
      <c r="J57" s="365"/>
      <c r="K57" s="525">
        <f>'0-Quoten'!E81</f>
        <v>14</v>
      </c>
      <c r="L57" s="1402">
        <f>SUM(K56:K59)</f>
        <v>62</v>
      </c>
      <c r="M57" s="65"/>
      <c r="N57" s="65"/>
      <c r="O57" s="65"/>
    </row>
    <row r="58" spans="1:23" ht="7.65" customHeight="1" x14ac:dyDescent="0.3">
      <c r="A58" s="1586"/>
      <c r="B58" s="604"/>
      <c r="C58" s="561"/>
      <c r="D58" s="561"/>
      <c r="E58" s="561"/>
      <c r="F58" s="561"/>
      <c r="G58" s="337"/>
      <c r="H58" s="1543"/>
      <c r="I58" s="605" t="str">
        <f>'0-Quoten'!C82</f>
        <v>Deponierung</v>
      </c>
      <c r="J58" s="365"/>
      <c r="K58" s="535">
        <f>'0-Quoten'!E82</f>
        <v>16</v>
      </c>
      <c r="L58" s="1402"/>
      <c r="M58" s="65"/>
      <c r="N58" s="65"/>
      <c r="O58" s="65"/>
    </row>
    <row r="59" spans="1:23" ht="7.65" customHeight="1" x14ac:dyDescent="0.3">
      <c r="A59" s="1586"/>
      <c r="B59" s="604"/>
      <c r="C59" s="561"/>
      <c r="D59" s="561"/>
      <c r="E59" s="561"/>
      <c r="F59" s="561"/>
      <c r="G59" s="337"/>
      <c r="H59" s="1543"/>
      <c r="I59" s="605" t="str">
        <f>'0-Quoten'!C83</f>
        <v>Entsorgung als gefährlicher Abfall</v>
      </c>
      <c r="J59" s="365"/>
      <c r="K59" s="529">
        <f>'0-Quoten'!E83</f>
        <v>22</v>
      </c>
      <c r="L59" s="1402"/>
      <c r="M59" s="65"/>
      <c r="N59" s="65"/>
      <c r="O59" s="65"/>
    </row>
    <row r="60" spans="1:23" ht="7.65" customHeight="1" x14ac:dyDescent="0.3">
      <c r="A60" s="1586"/>
      <c r="B60" s="604"/>
      <c r="C60" s="561"/>
      <c r="D60" s="561"/>
      <c r="E60" s="561"/>
      <c r="F60" s="561"/>
      <c r="G60" s="337"/>
      <c r="H60" s="1543"/>
      <c r="I60" s="595"/>
      <c r="J60" s="595"/>
      <c r="K60" s="595"/>
      <c r="L60" s="1402"/>
      <c r="M60" s="65"/>
      <c r="N60" s="65"/>
      <c r="O60" s="65"/>
    </row>
    <row r="61" spans="1:23" ht="9.65" customHeight="1" x14ac:dyDescent="0.3">
      <c r="A61" s="1586"/>
      <c r="B61" s="1574"/>
      <c r="C61" s="561"/>
      <c r="D61" s="561"/>
      <c r="E61" s="561"/>
      <c r="F61" s="561"/>
      <c r="G61" s="337"/>
      <c r="H61" s="1584"/>
      <c r="I61" s="1347"/>
      <c r="J61" s="1347"/>
      <c r="K61" s="325"/>
      <c r="L61" s="365"/>
      <c r="M61" s="65"/>
      <c r="N61" s="65"/>
      <c r="O61" s="65"/>
      <c r="P61" s="596"/>
      <c r="Q61" s="596"/>
      <c r="R61" s="596"/>
      <c r="S61" s="596"/>
      <c r="T61" s="596"/>
      <c r="V61" s="441"/>
      <c r="W61" s="428" t="s">
        <v>709</v>
      </c>
    </row>
    <row r="62" spans="1:23" ht="11.25" customHeight="1" x14ac:dyDescent="0.3">
      <c r="A62" s="1586"/>
      <c r="B62" s="1574"/>
      <c r="C62" s="561"/>
      <c r="D62" s="561"/>
      <c r="E62" s="561"/>
      <c r="F62" s="561"/>
      <c r="G62" s="337"/>
      <c r="H62" s="1584"/>
      <c r="I62" s="1381"/>
      <c r="J62" s="1381"/>
      <c r="K62" s="1447"/>
      <c r="L62" s="1448"/>
      <c r="M62" s="1449"/>
      <c r="N62" s="594"/>
      <c r="O62" s="1450"/>
    </row>
    <row r="63" spans="1:23" ht="11.25" customHeight="1" x14ac:dyDescent="0.3">
      <c r="A63" s="1586"/>
      <c r="B63" s="1566"/>
      <c r="C63" s="1592"/>
      <c r="D63" s="1593"/>
      <c r="E63" s="1593"/>
      <c r="F63" s="1593"/>
      <c r="G63" s="1594"/>
      <c r="H63" s="599"/>
      <c r="I63" s="593"/>
      <c r="J63" s="593"/>
      <c r="K63" s="594"/>
      <c r="L63" s="594"/>
      <c r="M63" s="594"/>
      <c r="N63" s="594"/>
      <c r="O63" s="1450"/>
    </row>
    <row r="64" spans="1:23" ht="11.25" customHeight="1" x14ac:dyDescent="0.3">
      <c r="A64" s="1586"/>
      <c r="B64" s="615">
        <f>'0-Eingabewerte'!B120</f>
        <v>55</v>
      </c>
      <c r="C64" s="1540" t="s">
        <v>779</v>
      </c>
      <c r="D64" s="1541"/>
      <c r="E64" s="1541"/>
      <c r="F64" s="1541"/>
      <c r="G64" s="1542"/>
      <c r="H64" s="577"/>
      <c r="I64" s="1595" t="str">
        <f>'0-Eingabewerte'!D151</f>
        <v>Aggregierte Bewertung und Zirkularitäts-Index*</v>
      </c>
      <c r="J64" s="1596"/>
      <c r="K64" s="1596"/>
      <c r="L64" s="1596"/>
      <c r="M64" s="1596"/>
      <c r="N64" s="1596"/>
      <c r="O64" s="1596"/>
    </row>
    <row r="65" spans="1:17" ht="19.25" customHeight="1" x14ac:dyDescent="0.3">
      <c r="A65" s="1586"/>
      <c r="B65" s="615"/>
      <c r="C65" s="1386" t="str">
        <f>'0-Eingabewerte'!D120</f>
        <v>Umbau-, Demontage-, Trennbarkeitskonzept</v>
      </c>
      <c r="D65" s="1387"/>
      <c r="E65" s="1387" t="str">
        <f>'0-Eingabewerte'!F120</f>
        <v>Konzept (Konstruktion, Innenausbau, Hülle) liegt vor, verifiziert</v>
      </c>
      <c r="F65" s="1387"/>
      <c r="G65" s="1539"/>
      <c r="H65" s="577">
        <f>'0-Eingabewerte'!B151</f>
        <v>68</v>
      </c>
      <c r="I65" s="618" t="s">
        <v>822</v>
      </c>
      <c r="J65" s="620" t="s">
        <v>821</v>
      </c>
      <c r="K65" s="619" t="s">
        <v>375</v>
      </c>
      <c r="L65" s="598"/>
      <c r="M65" s="621" t="s">
        <v>783</v>
      </c>
      <c r="N65" s="622" t="s">
        <v>784</v>
      </c>
      <c r="O65" s="623" t="s">
        <v>785</v>
      </c>
    </row>
    <row r="66" spans="1:17" s="25" customFormat="1" ht="18.25" customHeight="1" x14ac:dyDescent="0.3">
      <c r="A66" s="1586"/>
      <c r="B66" s="700"/>
      <c r="C66" s="1352" t="str">
        <f>'0-Eingabewerte'!D156</f>
        <v xml:space="preserve">Dokumentation </v>
      </c>
      <c r="D66" s="1352"/>
      <c r="E66" s="1352"/>
      <c r="F66" s="1352"/>
      <c r="G66" s="1352"/>
      <c r="H66" s="699"/>
      <c r="I66" s="699"/>
      <c r="J66" s="699"/>
      <c r="K66" s="699"/>
      <c r="L66" s="699"/>
      <c r="M66" s="699"/>
      <c r="N66" s="699"/>
      <c r="O66" s="701"/>
      <c r="Q66"/>
    </row>
    <row r="67" spans="1:17" ht="11" customHeight="1" x14ac:dyDescent="0.3">
      <c r="A67" s="1586"/>
      <c r="B67" s="615">
        <f>'0-Eingabewerte'!B157</f>
        <v>71</v>
      </c>
      <c r="C67" s="1365" t="str">
        <f>'0-Eingabewerte'!D157</f>
        <v>Digitale Dokumentation und Schnittstellen:</v>
      </c>
      <c r="D67" s="1366"/>
      <c r="E67" s="1366"/>
      <c r="F67" s="1366"/>
      <c r="G67" s="1366"/>
      <c r="H67" s="1597" t="s">
        <v>141</v>
      </c>
      <c r="I67" s="1597"/>
      <c r="J67" s="1597"/>
      <c r="K67" s="1597"/>
      <c r="L67" s="1597"/>
      <c r="M67" s="1597"/>
      <c r="N67" s="1459"/>
      <c r="O67" s="1459"/>
    </row>
    <row r="68" spans="1:17" ht="11" customHeight="1" x14ac:dyDescent="0.3">
      <c r="A68" s="1586"/>
      <c r="B68" s="615">
        <f>'0-Eingabewerte'!B158</f>
        <v>72</v>
      </c>
      <c r="C68" s="1380" t="str">
        <f>'0-Eingabewerte'!D158</f>
        <v>Datenbank und/oder Datengrundlage*:</v>
      </c>
      <c r="D68" s="1381"/>
      <c r="E68" s="1381"/>
      <c r="F68" s="1381"/>
      <c r="G68" s="1381"/>
      <c r="H68" s="1348" t="str">
        <f>'0-Eingabewerte'!G158</f>
        <v>Angabe Tool, Material-/Bauteildatenbank, Hersteller, Software</v>
      </c>
      <c r="I68" s="1348"/>
      <c r="J68" s="1348"/>
      <c r="K68" s="1348"/>
      <c r="L68" s="1348"/>
      <c r="M68" s="1348"/>
      <c r="N68" s="1460"/>
      <c r="O68" s="1460"/>
    </row>
    <row r="69" spans="1:17" ht="11" customHeight="1" x14ac:dyDescent="0.3">
      <c r="A69" s="1586"/>
      <c r="B69" s="615">
        <f>'0-Eingabewerte'!B159</f>
        <v>73</v>
      </c>
      <c r="C69" s="1504" t="str">
        <f>'0-Eingabewerte'!D159</f>
        <v>Techn. Informationen aller nutzungsrelevanten Bauteile*:</v>
      </c>
      <c r="D69" s="1505"/>
      <c r="E69" s="1505"/>
      <c r="F69" s="1505"/>
      <c r="G69" s="1505"/>
      <c r="H69" s="1358" t="str">
        <f>'0-Eingabewerte'!G159</f>
        <v>liegt digital vor: ja/nein; in Form von iSVP, Techn. Datenblatt, Pläne…</v>
      </c>
      <c r="I69" s="1358"/>
      <c r="J69" s="1358"/>
      <c r="K69" s="1358"/>
      <c r="L69" s="1358"/>
      <c r="M69" s="1358"/>
      <c r="N69" s="1460"/>
      <c r="O69" s="1460"/>
    </row>
    <row r="70" spans="1:17" ht="11" customHeight="1" x14ac:dyDescent="0.3">
      <c r="A70" s="1586"/>
      <c r="B70" s="615">
        <f>'0-Eingabewerte'!B163</f>
        <v>75</v>
      </c>
      <c r="C70" s="1380" t="str">
        <f>'0-Eingabewerte'!D163</f>
        <v>Regelm. Aktualisierung nach Umbau/Änderung/Austausch:</v>
      </c>
      <c r="D70" s="1381"/>
      <c r="E70" s="1381"/>
      <c r="F70" s="1381"/>
      <c r="G70" s="1381"/>
      <c r="H70" s="1348" t="s">
        <v>142</v>
      </c>
      <c r="I70" s="1348"/>
      <c r="J70" s="1348"/>
      <c r="K70" s="1348"/>
      <c r="L70" s="1348"/>
      <c r="M70" s="1348"/>
      <c r="N70" s="1460"/>
      <c r="O70" s="1460"/>
    </row>
    <row r="71" spans="1:17" ht="11" customHeight="1" x14ac:dyDescent="0.3">
      <c r="A71" s="1586"/>
      <c r="B71" s="615">
        <f>'0-Eingabewerte'!B164</f>
        <v>76</v>
      </c>
      <c r="C71" s="1505" t="str">
        <f>'0-Eingabewerte'!D164</f>
        <v>Geplante nächste Aktualisierung:</v>
      </c>
      <c r="D71" s="1505"/>
      <c r="E71" s="1505"/>
      <c r="F71" s="1505"/>
      <c r="G71" s="1505"/>
      <c r="H71" s="1358" t="s">
        <v>185</v>
      </c>
      <c r="I71" s="1358"/>
      <c r="J71" s="1358"/>
      <c r="K71" s="1358"/>
      <c r="L71" s="1358"/>
      <c r="M71" s="1358"/>
      <c r="N71" s="1460"/>
      <c r="O71" s="1460"/>
    </row>
    <row r="72" spans="1:17" ht="15" customHeight="1" x14ac:dyDescent="0.3">
      <c r="A72" s="694"/>
      <c r="B72" s="695"/>
      <c r="C72" s="1598" t="s">
        <v>546</v>
      </c>
      <c r="D72" s="1598"/>
      <c r="E72" s="1599" t="s">
        <v>550</v>
      </c>
      <c r="F72" s="1599"/>
      <c r="G72" s="696" t="s">
        <v>547</v>
      </c>
      <c r="H72" s="695"/>
      <c r="I72" s="696" t="s">
        <v>548</v>
      </c>
      <c r="J72" s="1599" t="s">
        <v>549</v>
      </c>
      <c r="K72" s="1599"/>
      <c r="L72" s="1599"/>
      <c r="M72" s="695"/>
      <c r="N72" s="1600" t="s">
        <v>452</v>
      </c>
      <c r="O72" s="1601"/>
      <c r="P72" s="1463"/>
      <c r="Q72" s="1463"/>
    </row>
    <row r="73" spans="1:17" ht="32.4" customHeight="1" x14ac:dyDescent="0.3">
      <c r="A73" s="1464"/>
      <c r="B73" s="1464"/>
      <c r="C73" s="1464"/>
      <c r="D73" s="1464"/>
      <c r="E73" s="1464"/>
      <c r="F73" s="1464"/>
      <c r="G73" s="1464"/>
      <c r="H73" s="1464"/>
      <c r="I73" s="1464"/>
      <c r="J73" s="1464"/>
      <c r="K73" s="1464"/>
      <c r="L73" s="1464"/>
      <c r="M73" s="1464"/>
      <c r="N73" s="1464"/>
      <c r="O73" s="1464"/>
    </row>
    <row r="74" spans="1:17" ht="14" customHeight="1" x14ac:dyDescent="0.3">
      <c r="A74" s="1464"/>
      <c r="B74" s="1464"/>
      <c r="C74" s="1464"/>
      <c r="D74" s="1464"/>
      <c r="E74" s="1464"/>
      <c r="F74" s="1464"/>
      <c r="G74" s="1464"/>
      <c r="H74" s="1464"/>
      <c r="I74" s="1464"/>
      <c r="J74" s="1464"/>
      <c r="K74" s="1464"/>
      <c r="L74" s="1464"/>
      <c r="M74" s="1464"/>
      <c r="N74" s="1464"/>
      <c r="O74" s="1464"/>
    </row>
    <row r="75" spans="1:17" ht="14.25" customHeight="1" x14ac:dyDescent="0.3">
      <c r="A75" s="1464"/>
      <c r="B75" s="1464"/>
      <c r="C75" s="1464"/>
      <c r="D75" s="1464"/>
      <c r="E75" s="1464"/>
      <c r="F75" s="1464"/>
      <c r="G75" s="1464"/>
      <c r="H75" s="1464"/>
      <c r="I75" s="1464"/>
      <c r="J75" s="1464"/>
      <c r="K75" s="1464"/>
      <c r="L75" s="1464"/>
      <c r="M75" s="1464"/>
      <c r="N75" s="1464"/>
      <c r="O75" s="1464"/>
    </row>
    <row r="76" spans="1:17" ht="21" customHeight="1" x14ac:dyDescent="0.3">
      <c r="A76" s="1464"/>
      <c r="B76" s="1464"/>
      <c r="C76" s="1464"/>
      <c r="D76" s="1464"/>
      <c r="E76" s="1464"/>
      <c r="F76" s="1464"/>
      <c r="G76" s="1464"/>
      <c r="H76" s="1464"/>
      <c r="I76" s="1464"/>
      <c r="J76" s="1464"/>
      <c r="K76" s="1464"/>
      <c r="L76" s="1464"/>
      <c r="M76" s="1464"/>
      <c r="N76" s="1464"/>
      <c r="O76" s="1464"/>
    </row>
    <row r="77" spans="1:17" ht="15.75" customHeight="1" x14ac:dyDescent="0.3">
      <c r="A77" s="1464"/>
      <c r="B77" s="1464"/>
      <c r="C77" s="1464"/>
      <c r="D77" s="1464"/>
      <c r="E77" s="1464"/>
      <c r="F77" s="1464"/>
      <c r="G77" s="1464"/>
      <c r="H77" s="1464"/>
      <c r="I77" s="1464"/>
      <c r="J77" s="1464"/>
      <c r="K77" s="1464"/>
      <c r="L77" s="1464"/>
      <c r="M77" s="1464"/>
      <c r="N77" s="1464"/>
      <c r="O77" s="1464"/>
    </row>
    <row r="78" spans="1:17" ht="11.25" customHeight="1" x14ac:dyDescent="0.3">
      <c r="A78" s="1464"/>
      <c r="B78" s="1464"/>
      <c r="C78" s="1464"/>
      <c r="D78" s="1464"/>
      <c r="E78" s="1464"/>
      <c r="F78" s="1464"/>
      <c r="G78" s="1464"/>
      <c r="H78" s="1464"/>
      <c r="I78" s="1464"/>
      <c r="J78" s="1464"/>
      <c r="K78" s="1464"/>
      <c r="L78" s="1464"/>
      <c r="M78" s="1464"/>
      <c r="N78" s="1464"/>
      <c r="O78" s="1464"/>
    </row>
    <row r="79" spans="1:17" ht="13.5" customHeight="1" x14ac:dyDescent="0.3">
      <c r="A79" s="1464"/>
      <c r="B79" s="1464"/>
      <c r="C79" s="1464"/>
      <c r="D79" s="1464"/>
      <c r="E79" s="1464"/>
      <c r="F79" s="1464"/>
      <c r="G79" s="1464"/>
      <c r="H79" s="1464"/>
      <c r="I79" s="1464"/>
      <c r="J79" s="1464"/>
      <c r="K79" s="1464"/>
      <c r="L79" s="1464"/>
      <c r="M79" s="1464"/>
      <c r="N79" s="1464"/>
      <c r="O79" s="1464"/>
    </row>
    <row r="80" spans="1:17" ht="11.25" customHeight="1" x14ac:dyDescent="0.3">
      <c r="A80" s="1464"/>
      <c r="B80" s="1464"/>
      <c r="C80" s="1464"/>
      <c r="D80" s="1464"/>
      <c r="E80" s="1464"/>
      <c r="F80" s="1464"/>
      <c r="G80" s="1464"/>
      <c r="H80" s="1464"/>
      <c r="I80" s="1464"/>
      <c r="J80" s="1464"/>
      <c r="K80" s="1464"/>
      <c r="L80" s="1464"/>
      <c r="M80" s="1464"/>
      <c r="N80" s="1464"/>
      <c r="O80" s="1464"/>
    </row>
    <row r="81" spans="1:15" ht="12" customHeight="1" x14ac:dyDescent="0.3">
      <c r="A81" s="1464"/>
      <c r="B81" s="1464"/>
      <c r="C81" s="1464"/>
      <c r="D81" s="1464"/>
      <c r="E81" s="1464"/>
      <c r="F81" s="1464"/>
      <c r="G81" s="1464"/>
      <c r="H81" s="1464"/>
      <c r="I81" s="1464"/>
      <c r="J81" s="1464"/>
      <c r="K81" s="1464"/>
      <c r="L81" s="1464"/>
      <c r="M81" s="1464"/>
      <c r="N81" s="1464"/>
      <c r="O81" s="1464"/>
    </row>
    <row r="82" spans="1:15" s="57" customFormat="1" ht="10.5" customHeight="1" x14ac:dyDescent="0.3">
      <c r="A82" s="1464"/>
      <c r="B82" s="1464"/>
      <c r="C82" s="1464"/>
      <c r="D82" s="1464"/>
      <c r="E82" s="1464"/>
      <c r="F82" s="1464"/>
      <c r="G82" s="1464"/>
      <c r="H82" s="1464"/>
      <c r="I82" s="1464"/>
      <c r="J82" s="1464"/>
      <c r="K82" s="1464"/>
      <c r="L82" s="1464"/>
      <c r="M82" s="1464"/>
      <c r="N82" s="1464"/>
      <c r="O82" s="1464"/>
    </row>
    <row r="83" spans="1:15" s="57" customFormat="1" ht="9.75" customHeight="1" x14ac:dyDescent="0.3">
      <c r="A83" s="1464"/>
      <c r="B83" s="1464"/>
      <c r="C83" s="1464"/>
      <c r="D83" s="1464"/>
      <c r="E83" s="1464"/>
      <c r="F83" s="1464"/>
      <c r="G83" s="1464"/>
      <c r="H83" s="1464"/>
      <c r="I83" s="1464"/>
      <c r="J83" s="1464"/>
      <c r="K83" s="1464"/>
      <c r="L83" s="1464"/>
      <c r="M83" s="1464"/>
      <c r="N83" s="1464"/>
      <c r="O83" s="1464"/>
    </row>
    <row r="84" spans="1:15" s="57" customFormat="1" ht="19.5" customHeight="1" x14ac:dyDescent="0.3">
      <c r="A84" s="1464"/>
      <c r="B84" s="1464"/>
      <c r="C84" s="1464"/>
      <c r="D84" s="1464"/>
      <c r="E84" s="1464"/>
      <c r="F84" s="1464"/>
      <c r="G84" s="1464"/>
      <c r="H84" s="1464"/>
      <c r="I84" s="1464"/>
      <c r="J84" s="1464"/>
      <c r="K84" s="1464"/>
      <c r="L84" s="1464"/>
      <c r="M84" s="1464"/>
      <c r="N84" s="1464"/>
      <c r="O84" s="1464"/>
    </row>
    <row r="85" spans="1:15" s="57" customFormat="1" ht="15" customHeight="1" x14ac:dyDescent="0.3">
      <c r="A85" s="1464"/>
      <c r="B85" s="1464"/>
      <c r="C85" s="1464"/>
      <c r="D85" s="1464"/>
      <c r="E85" s="1464"/>
      <c r="F85" s="1464"/>
      <c r="G85" s="1464"/>
      <c r="H85" s="1464"/>
      <c r="I85" s="1464"/>
      <c r="J85" s="1464"/>
      <c r="K85" s="1464"/>
      <c r="L85" s="1464"/>
      <c r="M85" s="1464"/>
      <c r="N85" s="1464"/>
      <c r="O85" s="1464"/>
    </row>
    <row r="86" spans="1:15" s="25" customFormat="1" ht="21" customHeight="1" x14ac:dyDescent="0.3">
      <c r="A86" s="1464"/>
      <c r="B86" s="1464"/>
      <c r="C86" s="1464"/>
      <c r="D86" s="1464"/>
      <c r="E86" s="1464"/>
      <c r="F86" s="1464"/>
      <c r="G86" s="1464"/>
      <c r="H86" s="1464"/>
      <c r="I86" s="1464"/>
      <c r="J86" s="1464"/>
      <c r="K86" s="1464"/>
      <c r="L86" s="1464"/>
      <c r="M86" s="1464"/>
      <c r="N86" s="1464"/>
      <c r="O86" s="1464"/>
    </row>
    <row r="87" spans="1:15" ht="12" customHeight="1" x14ac:dyDescent="0.3">
      <c r="A87" s="1464"/>
      <c r="B87" s="1464"/>
      <c r="C87" s="1464"/>
      <c r="D87" s="1464"/>
      <c r="E87" s="1464"/>
      <c r="F87" s="1464"/>
      <c r="G87" s="1464"/>
      <c r="H87" s="1464"/>
      <c r="I87" s="1464"/>
      <c r="J87" s="1464"/>
      <c r="K87" s="1464"/>
      <c r="L87" s="1464"/>
      <c r="M87" s="1464"/>
      <c r="N87" s="1464"/>
      <c r="O87" s="1464"/>
    </row>
    <row r="88" spans="1:15" ht="80.25" customHeight="1" x14ac:dyDescent="0.3">
      <c r="A88" s="1464"/>
      <c r="B88" s="1464"/>
      <c r="C88" s="1464"/>
      <c r="D88" s="1464"/>
      <c r="E88" s="1464"/>
      <c r="F88" s="1464"/>
      <c r="G88" s="1464"/>
      <c r="H88" s="1464"/>
      <c r="I88" s="1464"/>
      <c r="J88" s="1464"/>
      <c r="K88" s="1464"/>
      <c r="L88" s="1464"/>
      <c r="M88" s="1464"/>
      <c r="N88" s="1464"/>
      <c r="O88" s="1464"/>
    </row>
    <row r="89" spans="1:15" ht="21" customHeight="1" x14ac:dyDescent="0.3">
      <c r="A89" s="1464"/>
      <c r="B89" s="1464"/>
      <c r="C89" s="1464"/>
      <c r="D89" s="1464"/>
      <c r="E89" s="1464"/>
      <c r="F89" s="1464"/>
      <c r="G89" s="1464"/>
      <c r="H89" s="1464"/>
      <c r="I89" s="1464"/>
      <c r="J89" s="1464"/>
      <c r="K89" s="1464"/>
      <c r="L89" s="1464"/>
      <c r="M89" s="1464"/>
      <c r="N89" s="1464"/>
      <c r="O89" s="1464"/>
    </row>
    <row r="90" spans="1:15" ht="29.25" customHeight="1" x14ac:dyDescent="0.3">
      <c r="A90" s="1464"/>
      <c r="B90" s="1464"/>
      <c r="C90" s="1464"/>
      <c r="D90" s="1464"/>
      <c r="E90" s="1464"/>
      <c r="F90" s="1464"/>
      <c r="G90" s="1464"/>
      <c r="H90" s="1464"/>
      <c r="I90" s="1464"/>
      <c r="J90" s="1464"/>
      <c r="K90" s="1464"/>
      <c r="L90" s="1464"/>
      <c r="M90" s="1464"/>
      <c r="N90" s="1464"/>
      <c r="O90" s="1464"/>
    </row>
    <row r="91" spans="1:15" s="25" customFormat="1" ht="21" customHeight="1" x14ac:dyDescent="0.3">
      <c r="A91" s="1464"/>
      <c r="B91" s="1464"/>
      <c r="C91" s="1464"/>
      <c r="D91" s="1464"/>
      <c r="E91" s="1464"/>
      <c r="F91" s="1464"/>
      <c r="G91" s="1464"/>
      <c r="H91" s="1464"/>
      <c r="I91" s="1464"/>
      <c r="J91" s="1464"/>
      <c r="K91" s="1464"/>
      <c r="L91" s="1464"/>
      <c r="M91" s="1464"/>
      <c r="N91" s="1464"/>
      <c r="O91" s="1464"/>
    </row>
    <row r="92" spans="1:15" ht="55.5" customHeight="1" x14ac:dyDescent="0.3">
      <c r="A92" s="1464"/>
      <c r="B92" s="1464"/>
      <c r="C92" s="1464"/>
      <c r="D92" s="1464"/>
      <c r="E92" s="1464"/>
      <c r="F92" s="1464"/>
      <c r="G92" s="1464"/>
      <c r="H92" s="1464"/>
      <c r="I92" s="1464"/>
      <c r="J92" s="1464"/>
      <c r="K92" s="1464"/>
      <c r="L92" s="1464"/>
      <c r="M92" s="1464"/>
      <c r="N92" s="1464"/>
      <c r="O92" s="1464"/>
    </row>
    <row r="93" spans="1:15" ht="54" customHeight="1" x14ac:dyDescent="0.3">
      <c r="A93" s="1464"/>
      <c r="B93" s="1464"/>
      <c r="C93" s="1464"/>
      <c r="D93" s="1464"/>
      <c r="E93" s="1464"/>
      <c r="F93" s="1464"/>
      <c r="G93" s="1464"/>
      <c r="H93" s="1464"/>
      <c r="I93" s="1464"/>
      <c r="J93" s="1464"/>
      <c r="K93" s="1464"/>
      <c r="L93" s="1464"/>
      <c r="M93" s="1464"/>
      <c r="N93" s="1464"/>
      <c r="O93" s="1464"/>
    </row>
    <row r="94" spans="1:15" ht="14.25" customHeight="1" x14ac:dyDescent="0.3">
      <c r="A94" s="1464"/>
      <c r="B94" s="1464"/>
      <c r="C94" s="1464"/>
      <c r="D94" s="1464"/>
      <c r="E94" s="1464"/>
      <c r="F94" s="1464"/>
      <c r="G94" s="1464"/>
      <c r="H94" s="1464"/>
      <c r="I94" s="1464"/>
      <c r="J94" s="1464"/>
      <c r="K94" s="1464"/>
      <c r="L94" s="1464"/>
      <c r="M94" s="1464"/>
      <c r="N94" s="1464"/>
      <c r="O94" s="1464"/>
    </row>
    <row r="95" spans="1:15" s="25" customFormat="1" ht="19.5" customHeight="1" x14ac:dyDescent="0.3">
      <c r="A95" s="1464"/>
      <c r="B95" s="1464"/>
      <c r="C95" s="1464"/>
      <c r="D95" s="1464"/>
      <c r="E95" s="1464"/>
      <c r="F95" s="1464"/>
      <c r="G95" s="1464"/>
      <c r="H95" s="1464"/>
      <c r="I95" s="1464"/>
      <c r="J95" s="1464"/>
      <c r="K95" s="1464"/>
      <c r="L95" s="1464"/>
      <c r="M95" s="1464"/>
      <c r="N95" s="1464"/>
      <c r="O95" s="1464"/>
    </row>
    <row r="96" spans="1:15" ht="13.5" customHeight="1" x14ac:dyDescent="0.3">
      <c r="A96" s="1464"/>
      <c r="B96" s="1464"/>
      <c r="C96" s="1464"/>
      <c r="D96" s="1464"/>
      <c r="E96" s="1464"/>
      <c r="F96" s="1464"/>
      <c r="G96" s="1464"/>
      <c r="H96" s="1464"/>
      <c r="I96" s="1464"/>
      <c r="J96" s="1464"/>
      <c r="K96" s="1464"/>
      <c r="L96" s="1464"/>
      <c r="M96" s="1464"/>
      <c r="N96" s="1464"/>
      <c r="O96" s="1464"/>
    </row>
    <row r="97" spans="1:15" ht="12.75" customHeight="1" x14ac:dyDescent="0.3">
      <c r="A97" s="1464"/>
      <c r="B97" s="1464"/>
      <c r="C97" s="1464"/>
      <c r="D97" s="1464"/>
      <c r="E97" s="1464"/>
      <c r="F97" s="1464"/>
      <c r="G97" s="1464"/>
      <c r="H97" s="1464"/>
      <c r="I97" s="1464"/>
      <c r="J97" s="1464"/>
      <c r="K97" s="1464"/>
      <c r="L97" s="1464"/>
      <c r="M97" s="1464"/>
      <c r="N97" s="1464"/>
      <c r="O97" s="1464"/>
    </row>
    <row r="98" spans="1:15" ht="9" customHeight="1" x14ac:dyDescent="0.3">
      <c r="A98" s="1464"/>
      <c r="B98" s="1464"/>
      <c r="C98" s="1464"/>
      <c r="D98" s="1464"/>
      <c r="E98" s="1464"/>
      <c r="F98" s="1464"/>
      <c r="G98" s="1464"/>
      <c r="H98" s="1464"/>
      <c r="I98" s="1464"/>
      <c r="J98" s="1464"/>
      <c r="K98" s="1464"/>
      <c r="L98" s="1464"/>
      <c r="M98" s="1464"/>
      <c r="N98" s="1464"/>
      <c r="O98" s="1464"/>
    </row>
    <row r="99" spans="1:15" ht="11.25" customHeight="1" x14ac:dyDescent="0.3">
      <c r="A99" s="1464"/>
      <c r="B99" s="1464"/>
      <c r="C99" s="1464"/>
      <c r="D99" s="1464"/>
      <c r="E99" s="1464"/>
      <c r="F99" s="1464"/>
      <c r="G99" s="1464"/>
      <c r="H99" s="1464"/>
      <c r="I99" s="1464"/>
      <c r="J99" s="1464"/>
      <c r="K99" s="1464"/>
      <c r="L99" s="1464"/>
      <c r="M99" s="1464"/>
      <c r="N99" s="1464"/>
      <c r="O99" s="1464"/>
    </row>
    <row r="100" spans="1:15" ht="15.75" customHeight="1" x14ac:dyDescent="0.3">
      <c r="A100" s="1464"/>
      <c r="B100" s="1464"/>
      <c r="C100" s="1464"/>
      <c r="D100" s="1464"/>
      <c r="E100" s="1464"/>
      <c r="F100" s="1464"/>
      <c r="G100" s="1464"/>
      <c r="H100" s="1464"/>
      <c r="I100" s="1464"/>
      <c r="J100" s="1464"/>
      <c r="K100" s="1464"/>
      <c r="L100" s="1464"/>
      <c r="M100" s="1464"/>
      <c r="N100" s="1464"/>
      <c r="O100" s="1464"/>
    </row>
    <row r="101" spans="1:15" s="25" customFormat="1" ht="19.5" customHeight="1" x14ac:dyDescent="0.3">
      <c r="A101" s="1464"/>
      <c r="B101" s="1464"/>
      <c r="C101" s="1464"/>
      <c r="D101" s="1464"/>
      <c r="E101" s="1464"/>
      <c r="F101" s="1464"/>
      <c r="G101" s="1464"/>
      <c r="H101" s="1464"/>
      <c r="I101" s="1464"/>
      <c r="J101" s="1464"/>
      <c r="K101" s="1464"/>
      <c r="L101" s="1464"/>
      <c r="M101" s="1464"/>
      <c r="N101" s="1464"/>
      <c r="O101" s="1464"/>
    </row>
    <row r="102" spans="1:15" ht="32" customHeight="1" x14ac:dyDescent="0.3">
      <c r="A102" s="1464"/>
      <c r="B102" s="1464"/>
      <c r="C102" s="1464"/>
      <c r="D102" s="1464"/>
      <c r="E102" s="1464"/>
      <c r="F102" s="1464"/>
      <c r="G102" s="1464"/>
      <c r="H102" s="1464"/>
      <c r="I102" s="1464"/>
      <c r="J102" s="1464"/>
      <c r="K102" s="1464"/>
      <c r="L102" s="1464"/>
      <c r="M102" s="1464"/>
      <c r="N102" s="1464"/>
      <c r="O102" s="1464"/>
    </row>
    <row r="103" spans="1:15" ht="27" customHeight="1" x14ac:dyDescent="0.3">
      <c r="A103" s="1464"/>
      <c r="B103" s="1464"/>
      <c r="C103" s="1464"/>
      <c r="D103" s="1464"/>
      <c r="E103" s="1464"/>
      <c r="F103" s="1464"/>
      <c r="G103" s="1464"/>
      <c r="H103" s="1464"/>
      <c r="I103" s="1464"/>
      <c r="J103" s="1464"/>
      <c r="K103" s="1464"/>
      <c r="L103" s="1464"/>
      <c r="M103" s="1464"/>
      <c r="N103" s="1464"/>
      <c r="O103" s="1464"/>
    </row>
    <row r="104" spans="1:15" ht="19.5" customHeight="1" x14ac:dyDescent="0.3">
      <c r="A104" s="1464"/>
      <c r="B104" s="1464"/>
      <c r="C104" s="1464"/>
      <c r="D104" s="1464"/>
      <c r="E104" s="1464"/>
      <c r="F104" s="1464"/>
      <c r="G104" s="1464"/>
      <c r="H104" s="1464"/>
      <c r="I104" s="1464"/>
      <c r="J104" s="1464"/>
      <c r="K104" s="1464"/>
      <c r="L104" s="1464"/>
      <c r="M104" s="1464"/>
      <c r="N104" s="1464"/>
      <c r="O104" s="1464"/>
    </row>
    <row r="105" spans="1:15" s="25" customFormat="1" ht="18" customHeight="1" x14ac:dyDescent="0.3">
      <c r="A105" s="1464"/>
      <c r="B105" s="1464"/>
      <c r="C105" s="1464"/>
      <c r="D105" s="1464"/>
      <c r="E105" s="1464"/>
      <c r="F105" s="1464"/>
      <c r="G105" s="1464"/>
      <c r="H105" s="1464"/>
      <c r="I105" s="1464"/>
      <c r="J105" s="1464"/>
      <c r="K105" s="1464"/>
      <c r="L105" s="1464"/>
      <c r="M105" s="1464"/>
      <c r="N105" s="1464"/>
      <c r="O105" s="1464"/>
    </row>
    <row r="106" spans="1:15" ht="15.75" customHeight="1" x14ac:dyDescent="0.3">
      <c r="A106" s="1464"/>
      <c r="B106" s="1464"/>
      <c r="C106" s="1464"/>
      <c r="D106" s="1464"/>
      <c r="E106" s="1464"/>
      <c r="F106" s="1464"/>
      <c r="G106" s="1464"/>
      <c r="H106" s="1464"/>
      <c r="I106" s="1464"/>
      <c r="J106" s="1464"/>
      <c r="K106" s="1464"/>
      <c r="L106" s="1464"/>
      <c r="M106" s="1464"/>
      <c r="N106" s="1464"/>
      <c r="O106" s="1464"/>
    </row>
    <row r="107" spans="1:15" ht="11.25" customHeight="1" x14ac:dyDescent="0.3">
      <c r="A107" s="1464"/>
      <c r="B107" s="1464"/>
      <c r="C107" s="1464"/>
      <c r="D107" s="1464"/>
      <c r="E107" s="1464"/>
      <c r="F107" s="1464"/>
      <c r="G107" s="1464"/>
      <c r="H107" s="1464"/>
      <c r="I107" s="1464"/>
      <c r="J107" s="1464"/>
      <c r="K107" s="1464"/>
      <c r="L107" s="1464"/>
      <c r="M107" s="1464"/>
      <c r="N107" s="1464"/>
      <c r="O107" s="1464"/>
    </row>
    <row r="108" spans="1:15" ht="15" customHeight="1" x14ac:dyDescent="0.3">
      <c r="A108" s="1464"/>
      <c r="B108" s="1464"/>
      <c r="C108" s="1464"/>
      <c r="D108" s="1464"/>
      <c r="E108" s="1464"/>
      <c r="F108" s="1464"/>
      <c r="G108" s="1464"/>
      <c r="H108" s="1464"/>
      <c r="I108" s="1464"/>
      <c r="J108" s="1464"/>
      <c r="K108" s="1464"/>
      <c r="L108" s="1464"/>
      <c r="M108" s="1464"/>
      <c r="N108" s="1464"/>
      <c r="O108" s="1464"/>
    </row>
    <row r="109" spans="1:15" ht="12.65" customHeight="1" x14ac:dyDescent="0.3">
      <c r="A109" s="1464"/>
      <c r="B109" s="1464"/>
      <c r="C109" s="1464"/>
      <c r="D109" s="1464"/>
      <c r="E109" s="1464"/>
      <c r="F109" s="1464"/>
      <c r="G109" s="1464"/>
      <c r="H109" s="1464"/>
      <c r="I109" s="1464"/>
      <c r="J109" s="1464"/>
      <c r="K109" s="1464"/>
      <c r="L109" s="1464"/>
      <c r="M109" s="1464"/>
      <c r="N109" s="1464"/>
      <c r="O109" s="1464"/>
    </row>
    <row r="110" spans="1:15" ht="20.25" customHeight="1" x14ac:dyDescent="0.3">
      <c r="A110" s="1464"/>
      <c r="B110" s="1464"/>
      <c r="C110" s="1464"/>
      <c r="D110" s="1464"/>
      <c r="E110" s="1464"/>
      <c r="F110" s="1464"/>
      <c r="G110" s="1464"/>
      <c r="H110" s="1464"/>
      <c r="I110" s="1464"/>
      <c r="J110" s="1464"/>
      <c r="K110" s="1464"/>
      <c r="L110" s="1464"/>
      <c r="M110" s="1464"/>
      <c r="N110" s="1464"/>
      <c r="O110" s="1464"/>
    </row>
    <row r="111" spans="1:15" ht="23" customHeight="1" x14ac:dyDescent="0.3">
      <c r="A111" s="1464"/>
      <c r="B111" s="1464"/>
      <c r="C111" s="1464"/>
      <c r="D111" s="1464"/>
      <c r="E111" s="1464"/>
      <c r="F111" s="1464"/>
      <c r="G111" s="1464"/>
      <c r="H111" s="1464"/>
      <c r="I111" s="1464"/>
      <c r="J111" s="1464"/>
      <c r="K111" s="1464"/>
      <c r="L111" s="1464"/>
      <c r="M111" s="1464"/>
      <c r="N111" s="1464"/>
      <c r="O111" s="1464"/>
    </row>
    <row r="112" spans="1:15" ht="25" x14ac:dyDescent="0.3">
      <c r="A112" s="1464"/>
      <c r="B112" s="1464"/>
      <c r="C112" s="1464"/>
      <c r="D112" s="1464"/>
      <c r="E112" s="1464"/>
      <c r="F112" s="1464"/>
      <c r="G112" s="1464"/>
      <c r="H112" s="1464"/>
      <c r="I112" s="1464"/>
      <c r="J112" s="1464"/>
      <c r="K112" s="1464"/>
      <c r="L112" s="1464"/>
      <c r="M112" s="1464"/>
      <c r="N112" s="1464"/>
      <c r="O112" s="1464"/>
    </row>
    <row r="113" spans="1:15" ht="25" x14ac:dyDescent="0.3">
      <c r="A113" s="1464"/>
      <c r="B113" s="1464"/>
      <c r="C113" s="1464"/>
      <c r="D113" s="1464"/>
      <c r="E113" s="1464"/>
      <c r="F113" s="1464"/>
      <c r="G113" s="1464"/>
      <c r="H113" s="1464"/>
      <c r="I113" s="1464"/>
      <c r="J113" s="1464"/>
      <c r="K113" s="1464"/>
      <c r="L113" s="1464"/>
      <c r="M113" s="1464"/>
      <c r="N113" s="1464"/>
      <c r="O113" s="1464"/>
    </row>
    <row r="114" spans="1:15" ht="25" x14ac:dyDescent="0.3">
      <c r="A114" s="1464"/>
      <c r="B114" s="1464"/>
      <c r="C114" s="1464"/>
      <c r="D114" s="1464"/>
      <c r="E114" s="1464"/>
      <c r="F114" s="1464"/>
      <c r="G114" s="1464"/>
      <c r="H114" s="1464"/>
      <c r="I114" s="1464"/>
      <c r="J114" s="1464"/>
      <c r="K114" s="1464"/>
      <c r="L114" s="1464"/>
      <c r="M114" s="1464"/>
      <c r="N114" s="1464"/>
      <c r="O114" s="1464"/>
    </row>
    <row r="115" spans="1:15" ht="25" x14ac:dyDescent="0.3">
      <c r="A115" s="1464"/>
      <c r="B115" s="1464"/>
      <c r="C115" s="1464"/>
      <c r="D115" s="1464"/>
      <c r="E115" s="1464"/>
      <c r="F115" s="1464"/>
      <c r="G115" s="1464"/>
      <c r="H115" s="1464"/>
      <c r="I115" s="1464"/>
      <c r="J115" s="1464"/>
      <c r="K115" s="1464"/>
      <c r="L115" s="1464"/>
      <c r="M115" s="1464"/>
      <c r="N115" s="1464"/>
      <c r="O115" s="1464"/>
    </row>
    <row r="116" spans="1:15" ht="25" x14ac:dyDescent="0.3">
      <c r="A116" s="1464"/>
      <c r="B116" s="1464"/>
      <c r="C116" s="1464"/>
      <c r="D116" s="1464"/>
      <c r="E116" s="1464"/>
      <c r="F116" s="1464"/>
      <c r="G116" s="1464"/>
      <c r="H116" s="1464"/>
      <c r="I116" s="1464"/>
      <c r="J116" s="1464"/>
      <c r="K116" s="1464"/>
      <c r="L116" s="1464"/>
      <c r="M116" s="1464"/>
      <c r="N116" s="1464"/>
      <c r="O116" s="1464"/>
    </row>
    <row r="117" spans="1:15" ht="25" x14ac:dyDescent="0.3">
      <c r="A117" s="1464"/>
      <c r="B117" s="1464"/>
      <c r="C117" s="1464"/>
      <c r="D117" s="1464"/>
      <c r="E117" s="1464"/>
      <c r="F117" s="1464"/>
      <c r="G117" s="1464"/>
      <c r="H117" s="1464"/>
      <c r="I117" s="1464"/>
      <c r="J117" s="1464"/>
      <c r="K117" s="1464"/>
      <c r="L117" s="1464"/>
      <c r="M117" s="1464"/>
      <c r="N117" s="1464"/>
      <c r="O117" s="1464"/>
    </row>
    <row r="118" spans="1:15" ht="25" x14ac:dyDescent="0.3">
      <c r="A118" s="1464"/>
      <c r="B118" s="1464"/>
      <c r="C118" s="1464"/>
      <c r="D118" s="1464"/>
      <c r="E118" s="1464"/>
      <c r="F118" s="1464"/>
      <c r="G118" s="1464"/>
      <c r="H118" s="1464"/>
      <c r="I118" s="1464"/>
      <c r="J118" s="1464"/>
      <c r="K118" s="1464"/>
      <c r="L118" s="1464"/>
      <c r="M118" s="1464"/>
      <c r="N118" s="1464"/>
      <c r="O118" s="1464"/>
    </row>
    <row r="119" spans="1:15" ht="25" x14ac:dyDescent="0.3">
      <c r="A119" s="1464"/>
      <c r="B119" s="1464"/>
      <c r="C119" s="1464"/>
      <c r="D119" s="1464"/>
      <c r="E119" s="1464"/>
      <c r="F119" s="1464"/>
      <c r="G119" s="1464"/>
      <c r="H119" s="1464"/>
      <c r="I119" s="1464"/>
      <c r="J119" s="1464"/>
      <c r="K119" s="1464"/>
      <c r="L119" s="1464"/>
      <c r="M119" s="1464"/>
      <c r="N119" s="1464"/>
      <c r="O119" s="1464"/>
    </row>
    <row r="120" spans="1:15" ht="25" x14ac:dyDescent="0.3">
      <c r="A120" s="1464"/>
      <c r="B120" s="1464"/>
      <c r="C120" s="1464"/>
      <c r="D120" s="1464"/>
      <c r="E120" s="1464"/>
      <c r="F120" s="1464"/>
      <c r="G120" s="1464"/>
      <c r="H120" s="1464"/>
      <c r="I120" s="1464"/>
      <c r="J120" s="1464"/>
      <c r="K120" s="1464"/>
      <c r="L120" s="1464"/>
      <c r="M120" s="1464"/>
      <c r="N120" s="1464"/>
      <c r="O120" s="1464"/>
    </row>
    <row r="121" spans="1:15" ht="25" x14ac:dyDescent="0.3">
      <c r="A121" s="1464"/>
      <c r="B121" s="1464"/>
      <c r="C121" s="1464"/>
      <c r="D121" s="1464"/>
      <c r="E121" s="1464"/>
      <c r="F121" s="1464"/>
      <c r="G121" s="1464"/>
      <c r="H121" s="1464"/>
      <c r="I121" s="1464"/>
      <c r="J121" s="1464"/>
      <c r="K121" s="1464"/>
      <c r="L121" s="1464"/>
      <c r="M121" s="1464"/>
      <c r="N121" s="1464"/>
      <c r="O121" s="1464"/>
    </row>
    <row r="122" spans="1:15" ht="25" x14ac:dyDescent="0.3">
      <c r="A122" s="1464"/>
      <c r="B122" s="1464"/>
      <c r="C122" s="1464"/>
      <c r="D122" s="1464"/>
      <c r="E122" s="1464"/>
      <c r="F122" s="1464"/>
      <c r="G122" s="1464"/>
      <c r="H122" s="1464"/>
      <c r="I122" s="1464"/>
      <c r="J122" s="1464"/>
      <c r="K122" s="1464"/>
      <c r="L122" s="1464"/>
      <c r="M122" s="1464"/>
      <c r="N122" s="1464"/>
      <c r="O122" s="1464"/>
    </row>
    <row r="123" spans="1:15" ht="25" x14ac:dyDescent="0.3">
      <c r="A123" s="1464"/>
      <c r="B123" s="1464"/>
      <c r="C123" s="1464"/>
      <c r="D123" s="1464"/>
      <c r="E123" s="1464"/>
      <c r="F123" s="1464"/>
      <c r="G123" s="1464"/>
      <c r="H123" s="1464"/>
      <c r="I123" s="1464"/>
      <c r="J123" s="1464"/>
      <c r="K123" s="1464"/>
      <c r="L123" s="1464"/>
      <c r="M123" s="1464"/>
      <c r="N123" s="1464"/>
      <c r="O123" s="1464"/>
    </row>
    <row r="124" spans="1:15" ht="25" x14ac:dyDescent="0.3">
      <c r="A124" s="1464"/>
      <c r="B124" s="1464"/>
      <c r="C124" s="1464"/>
      <c r="D124" s="1464"/>
      <c r="E124" s="1464"/>
      <c r="F124" s="1464"/>
      <c r="G124" s="1464"/>
      <c r="H124" s="1464"/>
      <c r="I124" s="1464"/>
      <c r="J124" s="1464"/>
      <c r="K124" s="1464"/>
      <c r="L124" s="1464"/>
      <c r="M124" s="1464"/>
      <c r="N124" s="1464"/>
      <c r="O124" s="1464"/>
    </row>
    <row r="125" spans="1:15" ht="25" x14ac:dyDescent="0.3">
      <c r="A125" s="1464"/>
      <c r="B125" s="1464"/>
      <c r="C125" s="1464"/>
      <c r="D125" s="1464"/>
      <c r="E125" s="1464"/>
      <c r="F125" s="1464"/>
      <c r="G125" s="1464"/>
      <c r="H125" s="1464"/>
      <c r="I125" s="1464"/>
      <c r="J125" s="1464"/>
      <c r="K125" s="1464"/>
      <c r="L125" s="1464"/>
      <c r="M125" s="1464"/>
      <c r="N125" s="1464"/>
      <c r="O125" s="1464"/>
    </row>
    <row r="126" spans="1:15" ht="25" x14ac:dyDescent="0.3">
      <c r="A126" s="1464"/>
      <c r="B126" s="1464"/>
      <c r="C126" s="1464"/>
      <c r="D126" s="1464"/>
      <c r="E126" s="1464"/>
      <c r="F126" s="1464"/>
      <c r="G126" s="1464"/>
      <c r="H126" s="1464"/>
      <c r="I126" s="1464"/>
      <c r="J126" s="1464"/>
      <c r="K126" s="1464"/>
      <c r="L126" s="1464"/>
      <c r="M126" s="1464"/>
      <c r="N126" s="1464"/>
      <c r="O126" s="1464"/>
    </row>
    <row r="127" spans="1:15" ht="25" x14ac:dyDescent="0.3">
      <c r="A127" s="1464"/>
      <c r="B127" s="1464"/>
      <c r="C127" s="1464"/>
      <c r="D127" s="1464"/>
      <c r="E127" s="1464"/>
      <c r="F127" s="1464"/>
      <c r="G127" s="1464"/>
      <c r="H127" s="1464"/>
      <c r="I127" s="1464"/>
      <c r="J127" s="1464"/>
      <c r="K127" s="1464"/>
      <c r="L127" s="1464"/>
      <c r="M127" s="1464"/>
      <c r="N127" s="1464"/>
      <c r="O127" s="1464"/>
    </row>
    <row r="128" spans="1:15" ht="25" x14ac:dyDescent="0.3">
      <c r="A128" s="1464"/>
      <c r="B128" s="1464"/>
      <c r="C128" s="1464"/>
      <c r="D128" s="1464"/>
      <c r="E128" s="1464"/>
      <c r="F128" s="1464"/>
      <c r="G128" s="1464"/>
      <c r="H128" s="1464"/>
      <c r="I128" s="1464"/>
      <c r="J128" s="1464"/>
      <c r="K128" s="1464"/>
      <c r="L128" s="1464"/>
      <c r="M128" s="1464"/>
      <c r="N128" s="1464"/>
      <c r="O128" s="1464"/>
    </row>
    <row r="129" spans="1:15" ht="25" x14ac:dyDescent="0.3">
      <c r="A129" s="1464"/>
      <c r="B129" s="1464"/>
      <c r="C129" s="1464"/>
      <c r="D129" s="1464"/>
      <c r="E129" s="1464"/>
      <c r="F129" s="1464"/>
      <c r="G129" s="1464"/>
      <c r="H129" s="1464"/>
      <c r="I129" s="1464"/>
      <c r="J129" s="1464"/>
      <c r="K129" s="1464"/>
      <c r="L129" s="1464"/>
      <c r="M129" s="1464"/>
      <c r="N129" s="1464"/>
      <c r="O129" s="1464"/>
    </row>
    <row r="130" spans="1:15" ht="25" x14ac:dyDescent="0.3">
      <c r="A130" s="1464"/>
      <c r="B130" s="1464"/>
      <c r="C130" s="1464"/>
      <c r="D130" s="1464"/>
      <c r="E130" s="1464"/>
      <c r="F130" s="1464"/>
      <c r="G130" s="1464"/>
      <c r="H130" s="1464"/>
      <c r="I130" s="1464"/>
      <c r="J130" s="1464"/>
      <c r="K130" s="1464"/>
      <c r="L130" s="1464"/>
      <c r="M130" s="1464"/>
      <c r="N130" s="1464"/>
      <c r="O130" s="1464"/>
    </row>
    <row r="131" spans="1:15" ht="25" x14ac:dyDescent="0.3">
      <c r="A131" s="1464"/>
      <c r="B131" s="1464"/>
      <c r="C131" s="1464"/>
      <c r="D131" s="1464"/>
      <c r="E131" s="1464"/>
      <c r="F131" s="1464"/>
      <c r="G131" s="1464"/>
      <c r="H131" s="1464"/>
      <c r="I131" s="1464"/>
      <c r="J131" s="1464"/>
      <c r="K131" s="1464"/>
      <c r="L131" s="1464"/>
      <c r="M131" s="1464"/>
      <c r="N131" s="1464"/>
      <c r="O131" s="1464"/>
    </row>
    <row r="132" spans="1:15" ht="25" x14ac:dyDescent="0.3">
      <c r="A132" s="1464"/>
      <c r="B132" s="1464"/>
      <c r="C132" s="1464"/>
      <c r="D132" s="1464"/>
      <c r="E132" s="1464"/>
      <c r="F132" s="1464"/>
      <c r="G132" s="1464"/>
      <c r="H132" s="1464"/>
      <c r="I132" s="1464"/>
      <c r="J132" s="1464"/>
      <c r="K132" s="1464"/>
      <c r="L132" s="1464"/>
      <c r="M132" s="1464"/>
      <c r="N132" s="1464"/>
      <c r="O132" s="1464"/>
    </row>
    <row r="133" spans="1:15" ht="25" x14ac:dyDescent="0.3">
      <c r="A133" s="1464"/>
      <c r="B133" s="1464"/>
      <c r="C133" s="1464"/>
      <c r="D133" s="1464"/>
      <c r="E133" s="1464"/>
      <c r="F133" s="1464"/>
      <c r="G133" s="1464"/>
      <c r="H133" s="1464"/>
      <c r="I133" s="1464"/>
      <c r="J133" s="1464"/>
      <c r="K133" s="1464"/>
      <c r="L133" s="1464"/>
      <c r="M133" s="1464"/>
      <c r="N133" s="1464"/>
      <c r="O133" s="1464"/>
    </row>
    <row r="134" spans="1:15" ht="25" x14ac:dyDescent="0.3">
      <c r="A134" s="1464"/>
      <c r="B134" s="1464"/>
      <c r="C134" s="1464"/>
      <c r="D134" s="1464"/>
      <c r="E134" s="1464"/>
      <c r="F134" s="1464"/>
      <c r="G134" s="1464"/>
      <c r="H134" s="1464"/>
      <c r="I134" s="1464"/>
      <c r="J134" s="1464"/>
      <c r="K134" s="1464"/>
      <c r="L134" s="1464"/>
      <c r="M134" s="1464"/>
      <c r="N134" s="1464"/>
      <c r="O134" s="1464"/>
    </row>
    <row r="135" spans="1:15" ht="25" x14ac:dyDescent="0.3">
      <c r="A135" s="1464"/>
      <c r="B135" s="1464"/>
      <c r="C135" s="1464"/>
      <c r="D135" s="1464"/>
      <c r="E135" s="1464"/>
      <c r="F135" s="1464"/>
      <c r="G135" s="1464"/>
      <c r="H135" s="1464"/>
      <c r="I135" s="1464"/>
      <c r="J135" s="1464"/>
      <c r="K135" s="1464"/>
      <c r="L135" s="1464"/>
      <c r="M135" s="1464"/>
      <c r="N135" s="1464"/>
      <c r="O135" s="1464"/>
    </row>
    <row r="136" spans="1:15" ht="25" x14ac:dyDescent="0.3">
      <c r="A136" s="1464"/>
      <c r="B136" s="1464"/>
      <c r="C136" s="1464"/>
      <c r="D136" s="1464"/>
      <c r="E136" s="1464"/>
      <c r="F136" s="1464"/>
      <c r="G136" s="1464"/>
      <c r="H136" s="1464"/>
      <c r="I136" s="1464"/>
      <c r="J136" s="1464"/>
      <c r="K136" s="1464"/>
      <c r="L136" s="1464"/>
      <c r="M136" s="1464"/>
      <c r="N136" s="1464"/>
      <c r="O136" s="1464"/>
    </row>
    <row r="137" spans="1:15" ht="25" x14ac:dyDescent="0.3">
      <c r="A137" s="1464"/>
      <c r="B137" s="1464"/>
      <c r="C137" s="1464"/>
      <c r="D137" s="1464"/>
      <c r="E137" s="1464"/>
      <c r="F137" s="1464"/>
      <c r="G137" s="1464"/>
      <c r="H137" s="1464"/>
      <c r="I137" s="1464"/>
      <c r="J137" s="1464"/>
      <c r="K137" s="1464"/>
      <c r="L137" s="1464"/>
      <c r="M137" s="1464"/>
      <c r="N137" s="1464"/>
      <c r="O137" s="1464"/>
    </row>
    <row r="138" spans="1:15" ht="25" x14ac:dyDescent="0.3">
      <c r="A138" s="1464"/>
      <c r="B138" s="1464"/>
      <c r="C138" s="1464"/>
      <c r="D138" s="1464"/>
      <c r="E138" s="1464"/>
      <c r="F138" s="1464"/>
      <c r="G138" s="1464"/>
      <c r="H138" s="1464"/>
      <c r="I138" s="1464"/>
      <c r="J138" s="1464"/>
      <c r="K138" s="1464"/>
      <c r="L138" s="1464"/>
      <c r="M138" s="1464"/>
      <c r="N138" s="1464"/>
      <c r="O138" s="1464"/>
    </row>
    <row r="139" spans="1:15" ht="25" x14ac:dyDescent="0.3">
      <c r="A139" s="1464"/>
      <c r="B139" s="1464"/>
      <c r="C139" s="1464"/>
      <c r="D139" s="1464"/>
      <c r="E139" s="1464"/>
      <c r="F139" s="1464"/>
      <c r="G139" s="1464"/>
      <c r="H139" s="1464"/>
      <c r="I139" s="1464"/>
      <c r="J139" s="1464"/>
      <c r="K139" s="1464"/>
      <c r="L139" s="1464"/>
      <c r="M139" s="1464"/>
      <c r="N139" s="1464"/>
      <c r="O139" s="1464"/>
    </row>
    <row r="140" spans="1:15" ht="25" x14ac:dyDescent="0.3">
      <c r="A140" s="1464"/>
      <c r="B140" s="1464"/>
      <c r="C140" s="1464"/>
      <c r="D140" s="1464"/>
      <c r="E140" s="1464"/>
      <c r="F140" s="1464"/>
      <c r="G140" s="1464"/>
      <c r="H140" s="1464"/>
      <c r="I140" s="1464"/>
      <c r="J140" s="1464"/>
      <c r="K140" s="1464"/>
      <c r="L140" s="1464"/>
      <c r="M140" s="1464"/>
      <c r="N140" s="1464"/>
      <c r="O140" s="1464"/>
    </row>
    <row r="141" spans="1:15" ht="25" x14ac:dyDescent="0.3">
      <c r="A141" s="1464"/>
      <c r="B141" s="1464"/>
      <c r="C141" s="1464"/>
      <c r="D141" s="1464"/>
      <c r="E141" s="1464"/>
      <c r="F141" s="1464"/>
      <c r="G141" s="1464"/>
      <c r="H141" s="1464"/>
      <c r="I141" s="1464"/>
      <c r="J141" s="1464"/>
      <c r="K141" s="1464"/>
      <c r="L141" s="1464"/>
      <c r="M141" s="1464"/>
      <c r="N141" s="1464"/>
      <c r="O141" s="1464"/>
    </row>
    <row r="142" spans="1:15" ht="25" x14ac:dyDescent="0.3">
      <c r="A142" s="1464"/>
      <c r="B142" s="1464"/>
      <c r="C142" s="1464"/>
      <c r="D142" s="1464"/>
      <c r="E142" s="1464"/>
      <c r="F142" s="1464"/>
      <c r="G142" s="1464"/>
      <c r="H142" s="1464"/>
      <c r="I142" s="1464"/>
      <c r="J142" s="1464"/>
      <c r="K142" s="1464"/>
      <c r="L142" s="1464"/>
      <c r="M142" s="1464"/>
      <c r="N142" s="1464"/>
      <c r="O142" s="1464"/>
    </row>
    <row r="143" spans="1:15" ht="25" x14ac:dyDescent="0.3">
      <c r="A143" s="1464"/>
      <c r="B143" s="1464"/>
      <c r="C143" s="1464"/>
      <c r="D143" s="1464"/>
      <c r="E143" s="1464"/>
      <c r="F143" s="1464"/>
      <c r="G143" s="1464"/>
      <c r="H143" s="1464"/>
      <c r="I143" s="1464"/>
      <c r="J143" s="1464"/>
      <c r="K143" s="1464"/>
      <c r="L143" s="1464"/>
      <c r="M143" s="1464"/>
      <c r="N143" s="1464"/>
      <c r="O143" s="1464"/>
    </row>
    <row r="144" spans="1:15" ht="25" x14ac:dyDescent="0.3">
      <c r="A144" s="1464"/>
      <c r="B144" s="1464"/>
      <c r="C144" s="1464"/>
      <c r="D144" s="1464"/>
      <c r="E144" s="1464"/>
      <c r="F144" s="1464"/>
      <c r="G144" s="1464"/>
      <c r="H144" s="1464"/>
      <c r="I144" s="1464"/>
      <c r="J144" s="1464"/>
      <c r="K144" s="1464"/>
      <c r="L144" s="1464"/>
      <c r="M144" s="1464"/>
      <c r="N144" s="1464"/>
      <c r="O144" s="1464"/>
    </row>
    <row r="145" spans="1:15" ht="25" x14ac:dyDescent="0.3">
      <c r="A145" s="1464"/>
      <c r="B145" s="1464"/>
      <c r="C145" s="1464"/>
      <c r="D145" s="1464"/>
      <c r="E145" s="1464"/>
      <c r="F145" s="1464"/>
      <c r="G145" s="1464"/>
      <c r="H145" s="1464"/>
      <c r="I145" s="1464"/>
      <c r="J145" s="1464"/>
      <c r="K145" s="1464"/>
      <c r="L145" s="1464"/>
      <c r="M145" s="1464"/>
      <c r="N145" s="1464"/>
      <c r="O145" s="1464"/>
    </row>
    <row r="146" spans="1:15" ht="25" x14ac:dyDescent="0.3">
      <c r="A146" s="1464"/>
      <c r="B146" s="1464"/>
      <c r="C146" s="1464"/>
      <c r="D146" s="1464"/>
      <c r="E146" s="1464"/>
      <c r="F146" s="1464"/>
      <c r="G146" s="1464"/>
      <c r="H146" s="1464"/>
      <c r="I146" s="1464"/>
      <c r="J146" s="1464"/>
      <c r="K146" s="1464"/>
      <c r="L146" s="1464"/>
      <c r="M146" s="1464"/>
      <c r="N146" s="1464"/>
      <c r="O146" s="1464"/>
    </row>
    <row r="147" spans="1:15" ht="25" x14ac:dyDescent="0.3">
      <c r="A147" s="1464"/>
      <c r="B147" s="1464"/>
      <c r="C147" s="1464"/>
      <c r="D147" s="1464"/>
      <c r="E147" s="1464"/>
      <c r="F147" s="1464"/>
      <c r="G147" s="1464"/>
      <c r="H147" s="1464"/>
      <c r="I147" s="1464"/>
      <c r="J147" s="1464"/>
      <c r="K147" s="1464"/>
      <c r="L147" s="1464"/>
      <c r="M147" s="1464"/>
      <c r="N147" s="1464"/>
      <c r="O147" s="1464"/>
    </row>
    <row r="148" spans="1:15" ht="25" x14ac:dyDescent="0.3">
      <c r="A148" s="1464"/>
      <c r="B148" s="1464"/>
      <c r="C148" s="1464"/>
      <c r="D148" s="1464"/>
      <c r="E148" s="1464"/>
      <c r="F148" s="1464"/>
      <c r="G148" s="1464"/>
      <c r="H148" s="1464"/>
      <c r="I148" s="1464"/>
      <c r="J148" s="1464"/>
      <c r="K148" s="1464"/>
      <c r="L148" s="1464"/>
      <c r="M148" s="1464"/>
      <c r="N148" s="1464"/>
      <c r="O148" s="1464"/>
    </row>
    <row r="149" spans="1:15" ht="25" x14ac:dyDescent="0.3">
      <c r="A149" s="1464"/>
      <c r="B149" s="1464"/>
      <c r="C149" s="1464"/>
      <c r="D149" s="1464"/>
      <c r="E149" s="1464"/>
      <c r="F149" s="1464"/>
      <c r="G149" s="1464"/>
      <c r="H149" s="1464"/>
      <c r="I149" s="1464"/>
      <c r="J149" s="1464"/>
      <c r="K149" s="1464"/>
      <c r="L149" s="1464"/>
      <c r="M149" s="1464"/>
      <c r="N149" s="1464"/>
      <c r="O149" s="1464"/>
    </row>
    <row r="150" spans="1:15" ht="25" x14ac:dyDescent="0.3">
      <c r="A150" s="1464"/>
      <c r="B150" s="1464"/>
      <c r="C150" s="1464"/>
      <c r="D150" s="1464"/>
      <c r="E150" s="1464"/>
      <c r="F150" s="1464"/>
      <c r="G150" s="1464"/>
      <c r="H150" s="1464"/>
      <c r="I150" s="1464"/>
      <c r="J150" s="1464"/>
      <c r="K150" s="1464"/>
      <c r="L150" s="1464"/>
      <c r="M150" s="1464"/>
      <c r="N150" s="1464"/>
      <c r="O150" s="1464"/>
    </row>
    <row r="151" spans="1:15" ht="25" x14ac:dyDescent="0.3">
      <c r="A151" s="1464"/>
      <c r="B151" s="1464"/>
      <c r="C151" s="1464"/>
      <c r="D151" s="1464"/>
      <c r="E151" s="1464"/>
      <c r="F151" s="1464"/>
      <c r="G151" s="1464"/>
      <c r="H151" s="1464"/>
      <c r="I151" s="1464"/>
      <c r="J151" s="1464"/>
      <c r="K151" s="1464"/>
      <c r="L151" s="1464"/>
      <c r="M151" s="1464"/>
      <c r="N151" s="1464"/>
      <c r="O151" s="1464"/>
    </row>
    <row r="152" spans="1:15" ht="25" x14ac:dyDescent="0.3">
      <c r="A152" s="1464"/>
      <c r="B152" s="1464"/>
      <c r="C152" s="1464"/>
      <c r="D152" s="1464"/>
      <c r="E152" s="1464"/>
      <c r="F152" s="1464"/>
      <c r="G152" s="1464"/>
      <c r="H152" s="1464"/>
      <c r="I152" s="1464"/>
      <c r="J152" s="1464"/>
      <c r="K152" s="1464"/>
      <c r="L152" s="1464"/>
      <c r="M152" s="1464"/>
      <c r="N152" s="1464"/>
      <c r="O152" s="1464"/>
    </row>
    <row r="153" spans="1:15" ht="25" x14ac:dyDescent="0.3">
      <c r="A153" s="1464"/>
      <c r="B153" s="1464"/>
      <c r="C153" s="1464"/>
      <c r="D153" s="1464"/>
      <c r="E153" s="1464"/>
      <c r="F153" s="1464"/>
      <c r="G153" s="1464"/>
      <c r="H153" s="1464"/>
      <c r="I153" s="1464"/>
      <c r="J153" s="1464"/>
      <c r="K153" s="1464"/>
      <c r="L153" s="1464"/>
      <c r="M153" s="1464"/>
      <c r="N153" s="1464"/>
      <c r="O153" s="1464"/>
    </row>
    <row r="154" spans="1:15" ht="25" x14ac:dyDescent="0.3">
      <c r="A154" s="1464"/>
      <c r="B154" s="1464"/>
      <c r="C154" s="1464"/>
      <c r="D154" s="1464"/>
      <c r="E154" s="1464"/>
      <c r="F154" s="1464"/>
      <c r="G154" s="1464"/>
      <c r="H154" s="1464"/>
      <c r="I154" s="1464"/>
      <c r="J154" s="1464"/>
      <c r="K154" s="1464"/>
      <c r="L154" s="1464"/>
      <c r="M154" s="1464"/>
      <c r="N154" s="1464"/>
      <c r="O154" s="1464"/>
    </row>
    <row r="155" spans="1:15" ht="25" x14ac:dyDescent="0.3">
      <c r="A155" s="1464"/>
      <c r="B155" s="1464"/>
      <c r="C155" s="1464"/>
      <c r="D155" s="1464"/>
      <c r="E155" s="1464"/>
      <c r="F155" s="1464"/>
      <c r="G155" s="1464"/>
      <c r="H155" s="1464"/>
      <c r="I155" s="1464"/>
      <c r="J155" s="1464"/>
      <c r="K155" s="1464"/>
      <c r="L155" s="1464"/>
      <c r="M155" s="1464"/>
      <c r="N155" s="1464"/>
      <c r="O155" s="1464"/>
    </row>
    <row r="156" spans="1:15" ht="25" x14ac:dyDescent="0.3">
      <c r="A156" s="1464"/>
      <c r="B156" s="1464"/>
      <c r="C156" s="1464"/>
      <c r="D156" s="1464"/>
      <c r="E156" s="1464"/>
      <c r="F156" s="1464"/>
      <c r="G156" s="1464"/>
      <c r="H156" s="1464"/>
      <c r="I156" s="1464"/>
      <c r="J156" s="1464"/>
      <c r="K156" s="1464"/>
      <c r="L156" s="1464"/>
      <c r="M156" s="1464"/>
      <c r="N156" s="1464"/>
      <c r="O156" s="1464"/>
    </row>
    <row r="157" spans="1:15" ht="25" x14ac:dyDescent="0.3">
      <c r="A157" s="1464"/>
      <c r="B157" s="1464"/>
      <c r="C157" s="1464"/>
      <c r="D157" s="1464"/>
      <c r="E157" s="1464"/>
      <c r="F157" s="1464"/>
      <c r="G157" s="1464"/>
      <c r="H157" s="1464"/>
      <c r="I157" s="1464"/>
      <c r="J157" s="1464"/>
      <c r="K157" s="1464"/>
      <c r="L157" s="1464"/>
      <c r="M157" s="1464"/>
      <c r="N157" s="1464"/>
      <c r="O157" s="1464"/>
    </row>
    <row r="158" spans="1:15" ht="25" x14ac:dyDescent="0.3">
      <c r="A158" s="1464"/>
      <c r="B158" s="1464"/>
      <c r="C158" s="1464"/>
      <c r="D158" s="1464"/>
      <c r="E158" s="1464"/>
      <c r="F158" s="1464"/>
      <c r="G158" s="1464"/>
      <c r="H158" s="1464"/>
      <c r="I158" s="1464"/>
      <c r="J158" s="1464"/>
      <c r="K158" s="1464"/>
      <c r="L158" s="1464"/>
      <c r="M158" s="1464"/>
      <c r="N158" s="1464"/>
      <c r="O158" s="1464"/>
    </row>
    <row r="159" spans="1:15" ht="25" x14ac:dyDescent="0.3">
      <c r="A159" s="1464"/>
      <c r="B159" s="1464"/>
      <c r="C159" s="1464"/>
      <c r="D159" s="1464"/>
      <c r="E159" s="1464"/>
      <c r="F159" s="1464"/>
      <c r="G159" s="1464"/>
      <c r="H159" s="1464"/>
      <c r="I159" s="1464"/>
      <c r="J159" s="1464"/>
      <c r="K159" s="1464"/>
      <c r="L159" s="1464"/>
      <c r="M159" s="1464"/>
      <c r="N159" s="1464"/>
      <c r="O159" s="1464"/>
    </row>
    <row r="160" spans="1:15" ht="25" x14ac:dyDescent="0.3">
      <c r="A160" s="1464"/>
      <c r="B160" s="1464"/>
      <c r="C160" s="1464"/>
      <c r="D160" s="1464"/>
      <c r="E160" s="1464"/>
      <c r="F160" s="1464"/>
      <c r="G160" s="1464"/>
      <c r="H160" s="1464"/>
      <c r="I160" s="1464"/>
      <c r="J160" s="1464"/>
      <c r="K160" s="1464"/>
      <c r="L160" s="1464"/>
      <c r="M160" s="1464"/>
      <c r="N160" s="1464"/>
      <c r="O160" s="1464"/>
    </row>
    <row r="161" spans="1:15" ht="25" x14ac:dyDescent="0.3">
      <c r="A161" s="1464"/>
      <c r="B161" s="1464"/>
      <c r="C161" s="1464"/>
      <c r="D161" s="1464"/>
      <c r="E161" s="1464"/>
      <c r="F161" s="1464"/>
      <c r="G161" s="1464"/>
      <c r="H161" s="1464"/>
      <c r="I161" s="1464"/>
      <c r="J161" s="1464"/>
      <c r="K161" s="1464"/>
      <c r="L161" s="1464"/>
      <c r="M161" s="1464"/>
      <c r="N161" s="1464"/>
      <c r="O161" s="1464"/>
    </row>
    <row r="162" spans="1:15" ht="25" x14ac:dyDescent="0.3">
      <c r="A162" s="1464"/>
      <c r="B162" s="1464"/>
      <c r="C162" s="1464"/>
      <c r="D162" s="1464"/>
      <c r="E162" s="1464"/>
      <c r="F162" s="1464"/>
      <c r="G162" s="1464"/>
      <c r="H162" s="1464"/>
      <c r="I162" s="1464"/>
      <c r="J162" s="1464"/>
      <c r="K162" s="1464"/>
      <c r="L162" s="1464"/>
      <c r="M162" s="1464"/>
      <c r="N162" s="1464"/>
      <c r="O162" s="1464"/>
    </row>
    <row r="163" spans="1:15" ht="25" x14ac:dyDescent="0.3">
      <c r="A163" s="1464"/>
      <c r="B163" s="1464"/>
      <c r="C163" s="1464"/>
      <c r="D163" s="1464"/>
      <c r="E163" s="1464"/>
      <c r="F163" s="1464"/>
      <c r="G163" s="1464"/>
      <c r="H163" s="1464"/>
      <c r="I163" s="1464"/>
      <c r="J163" s="1464"/>
      <c r="K163" s="1464"/>
      <c r="L163" s="1464"/>
      <c r="M163" s="1464"/>
      <c r="N163" s="1464"/>
      <c r="O163" s="1464"/>
    </row>
    <row r="164" spans="1:15" ht="25" x14ac:dyDescent="0.3">
      <c r="A164" s="1464"/>
      <c r="B164" s="1464"/>
      <c r="C164" s="1464"/>
      <c r="D164" s="1464"/>
      <c r="E164" s="1464"/>
      <c r="F164" s="1464"/>
      <c r="G164" s="1464"/>
      <c r="H164" s="1464"/>
      <c r="I164" s="1464"/>
      <c r="J164" s="1464"/>
      <c r="K164" s="1464"/>
      <c r="L164" s="1464"/>
      <c r="M164" s="1464"/>
      <c r="N164" s="1464"/>
      <c r="O164" s="1464"/>
    </row>
    <row r="165" spans="1:15" ht="25" x14ac:dyDescent="0.3">
      <c r="A165" s="1464"/>
      <c r="B165" s="1464"/>
      <c r="C165" s="1464"/>
      <c r="D165" s="1464"/>
      <c r="E165" s="1464"/>
      <c r="F165" s="1464"/>
      <c r="G165" s="1464"/>
      <c r="H165" s="1464"/>
      <c r="I165" s="1464"/>
      <c r="J165" s="1464"/>
      <c r="K165" s="1464"/>
      <c r="L165" s="1464"/>
      <c r="M165" s="1464"/>
      <c r="N165" s="1464"/>
      <c r="O165" s="1464"/>
    </row>
    <row r="166" spans="1:15" ht="25" x14ac:dyDescent="0.3">
      <c r="A166" s="1464"/>
      <c r="B166" s="1464"/>
      <c r="C166" s="1464"/>
      <c r="D166" s="1464"/>
      <c r="E166" s="1464"/>
      <c r="F166" s="1464"/>
      <c r="G166" s="1464"/>
      <c r="H166" s="1464"/>
      <c r="I166" s="1464"/>
      <c r="J166" s="1464"/>
      <c r="K166" s="1464"/>
      <c r="L166" s="1464"/>
      <c r="M166" s="1464"/>
      <c r="N166" s="1464"/>
      <c r="O166" s="1464"/>
    </row>
    <row r="167" spans="1:15" ht="25" x14ac:dyDescent="0.3">
      <c r="A167" s="1464"/>
      <c r="B167" s="1464"/>
      <c r="C167" s="1464"/>
      <c r="D167" s="1464"/>
      <c r="E167" s="1464"/>
      <c r="F167" s="1464"/>
      <c r="G167" s="1464"/>
      <c r="H167" s="1464"/>
      <c r="I167" s="1464"/>
      <c r="J167" s="1464"/>
      <c r="K167" s="1464"/>
      <c r="L167" s="1464"/>
      <c r="M167" s="1464"/>
      <c r="N167" s="1464"/>
      <c r="O167" s="1464"/>
    </row>
    <row r="168" spans="1:15" ht="25" x14ac:dyDescent="0.3">
      <c r="A168" s="1464"/>
      <c r="B168" s="1464"/>
      <c r="C168" s="1464"/>
      <c r="D168" s="1464"/>
      <c r="E168" s="1464"/>
      <c r="F168" s="1464"/>
      <c r="G168" s="1464"/>
      <c r="H168" s="1464"/>
      <c r="I168" s="1464"/>
      <c r="J168" s="1464"/>
      <c r="K168" s="1464"/>
      <c r="L168" s="1464"/>
      <c r="M168" s="1464"/>
      <c r="N168" s="1464"/>
      <c r="O168" s="1464"/>
    </row>
    <row r="169" spans="1:15" ht="25" x14ac:dyDescent="0.3">
      <c r="A169" s="1464"/>
      <c r="B169" s="1464"/>
      <c r="C169" s="1464"/>
      <c r="D169" s="1464"/>
      <c r="E169" s="1464"/>
      <c r="F169" s="1464"/>
      <c r="G169" s="1464"/>
      <c r="H169" s="1464"/>
      <c r="I169" s="1464"/>
      <c r="J169" s="1464"/>
      <c r="K169" s="1464"/>
      <c r="L169" s="1464"/>
      <c r="M169" s="1464"/>
      <c r="N169" s="1464"/>
      <c r="O169" s="1464"/>
    </row>
    <row r="170" spans="1:15" ht="25" x14ac:dyDescent="0.3">
      <c r="A170" s="1464"/>
      <c r="B170" s="1464"/>
      <c r="C170" s="1464"/>
      <c r="D170" s="1464"/>
      <c r="E170" s="1464"/>
      <c r="F170" s="1464"/>
      <c r="G170" s="1464"/>
      <c r="H170" s="1464"/>
      <c r="I170" s="1464"/>
      <c r="J170" s="1464"/>
      <c r="K170" s="1464"/>
      <c r="L170" s="1464"/>
      <c r="M170" s="1464"/>
      <c r="N170" s="1464"/>
      <c r="O170" s="1464"/>
    </row>
    <row r="171" spans="1:15" ht="25" x14ac:dyDescent="0.3">
      <c r="A171" s="1464"/>
      <c r="B171" s="1464"/>
      <c r="C171" s="1464"/>
      <c r="D171" s="1464"/>
      <c r="E171" s="1464"/>
      <c r="F171" s="1464"/>
      <c r="G171" s="1464"/>
      <c r="H171" s="1464"/>
      <c r="I171" s="1464"/>
      <c r="J171" s="1464"/>
      <c r="K171" s="1464"/>
      <c r="L171" s="1464"/>
      <c r="M171" s="1464"/>
      <c r="N171" s="1464"/>
      <c r="O171" s="1464"/>
    </row>
    <row r="172" spans="1:15" ht="25" x14ac:dyDescent="0.3">
      <c r="A172" s="1464"/>
      <c r="B172" s="1464"/>
      <c r="C172" s="1464"/>
      <c r="D172" s="1464"/>
      <c r="E172" s="1464"/>
      <c r="F172" s="1464"/>
      <c r="G172" s="1464"/>
      <c r="H172" s="1464"/>
      <c r="I172" s="1464"/>
      <c r="J172" s="1464"/>
      <c r="K172" s="1464"/>
      <c r="L172" s="1464"/>
      <c r="M172" s="1464"/>
      <c r="N172" s="1464"/>
      <c r="O172" s="1464"/>
    </row>
    <row r="173" spans="1:15" ht="25" x14ac:dyDescent="0.3">
      <c r="A173" s="1464"/>
      <c r="B173" s="1464"/>
      <c r="C173" s="1464"/>
      <c r="D173" s="1464"/>
      <c r="E173" s="1464"/>
      <c r="F173" s="1464"/>
      <c r="G173" s="1464"/>
      <c r="H173" s="1464"/>
      <c r="I173" s="1464"/>
      <c r="J173" s="1464"/>
      <c r="K173" s="1464"/>
      <c r="L173" s="1464"/>
      <c r="M173" s="1464"/>
      <c r="N173" s="1464"/>
      <c r="O173" s="1464"/>
    </row>
    <row r="174" spans="1:15" ht="25" x14ac:dyDescent="0.3">
      <c r="A174" s="1464"/>
      <c r="B174" s="1464"/>
      <c r="C174" s="1464"/>
      <c r="D174" s="1464"/>
      <c r="E174" s="1464"/>
      <c r="F174" s="1464"/>
      <c r="G174" s="1464"/>
      <c r="H174" s="1464"/>
      <c r="I174" s="1464"/>
      <c r="J174" s="1464"/>
      <c r="K174" s="1464"/>
      <c r="L174" s="1464"/>
      <c r="M174" s="1464"/>
      <c r="N174" s="1464"/>
      <c r="O174" s="1464"/>
    </row>
    <row r="175" spans="1:15" ht="25" x14ac:dyDescent="0.3">
      <c r="A175" s="1464"/>
      <c r="B175" s="1464"/>
      <c r="C175" s="1464"/>
      <c r="D175" s="1464"/>
      <c r="E175" s="1464"/>
      <c r="F175" s="1464"/>
      <c r="G175" s="1464"/>
      <c r="H175" s="1464"/>
      <c r="I175" s="1464"/>
      <c r="J175" s="1464"/>
      <c r="K175" s="1464"/>
      <c r="L175" s="1464"/>
      <c r="M175" s="1464"/>
      <c r="N175" s="1464"/>
      <c r="O175" s="1464"/>
    </row>
    <row r="176" spans="1:15" ht="25" x14ac:dyDescent="0.3">
      <c r="A176" s="1464"/>
      <c r="B176" s="1464"/>
      <c r="C176" s="1464"/>
      <c r="D176" s="1464"/>
      <c r="E176" s="1464"/>
      <c r="F176" s="1464"/>
      <c r="G176" s="1464"/>
      <c r="H176" s="1464"/>
      <c r="I176" s="1464"/>
      <c r="J176" s="1464"/>
      <c r="K176" s="1464"/>
      <c r="L176" s="1464"/>
      <c r="M176" s="1464"/>
      <c r="N176" s="1464"/>
      <c r="O176" s="1464"/>
    </row>
    <row r="177" spans="1:15" ht="25" x14ac:dyDescent="0.3">
      <c r="A177" s="1464"/>
      <c r="B177" s="1464"/>
      <c r="C177" s="1464"/>
      <c r="D177" s="1464"/>
      <c r="E177" s="1464"/>
      <c r="F177" s="1464"/>
      <c r="G177" s="1464"/>
      <c r="H177" s="1464"/>
      <c r="I177" s="1464"/>
      <c r="J177" s="1464"/>
      <c r="K177" s="1464"/>
      <c r="L177" s="1464"/>
      <c r="M177" s="1464"/>
      <c r="N177" s="1464"/>
      <c r="O177" s="1464"/>
    </row>
    <row r="178" spans="1:15" ht="25" x14ac:dyDescent="0.3">
      <c r="A178" s="1464"/>
      <c r="B178" s="1464"/>
      <c r="C178" s="1464"/>
      <c r="D178" s="1464"/>
      <c r="E178" s="1464"/>
      <c r="F178" s="1464"/>
      <c r="G178" s="1464"/>
      <c r="H178" s="1464"/>
      <c r="I178" s="1464"/>
      <c r="J178" s="1464"/>
      <c r="K178" s="1464"/>
      <c r="L178" s="1464"/>
      <c r="M178" s="1464"/>
      <c r="N178" s="1464"/>
      <c r="O178" s="1464"/>
    </row>
    <row r="179" spans="1:15" ht="25" x14ac:dyDescent="0.3">
      <c r="A179" s="1464"/>
      <c r="B179" s="1464"/>
      <c r="C179" s="1464"/>
      <c r="D179" s="1464"/>
      <c r="E179" s="1464"/>
      <c r="F179" s="1464"/>
      <c r="G179" s="1464"/>
      <c r="H179" s="1464"/>
      <c r="I179" s="1464"/>
      <c r="J179" s="1464"/>
      <c r="K179" s="1464"/>
      <c r="L179" s="1464"/>
      <c r="M179" s="1464"/>
      <c r="N179" s="1464"/>
      <c r="O179" s="1464"/>
    </row>
    <row r="180" spans="1:15" ht="25" x14ac:dyDescent="0.3">
      <c r="A180" s="1464"/>
      <c r="B180" s="1464"/>
      <c r="C180" s="1464"/>
      <c r="D180" s="1464"/>
      <c r="E180" s="1464"/>
      <c r="F180" s="1464"/>
      <c r="G180" s="1464"/>
      <c r="H180" s="1464"/>
      <c r="I180" s="1464"/>
      <c r="J180" s="1464"/>
      <c r="K180" s="1464"/>
      <c r="L180" s="1464"/>
      <c r="M180" s="1464"/>
      <c r="N180" s="1464"/>
      <c r="O180" s="1464"/>
    </row>
    <row r="181" spans="1:15" ht="25" x14ac:dyDescent="0.3">
      <c r="A181" s="1464"/>
      <c r="B181" s="1464"/>
      <c r="C181" s="1464"/>
      <c r="D181" s="1464"/>
      <c r="E181" s="1464"/>
      <c r="F181" s="1464"/>
      <c r="G181" s="1464"/>
      <c r="H181" s="1464"/>
      <c r="I181" s="1464"/>
      <c r="J181" s="1464"/>
      <c r="K181" s="1464"/>
      <c r="L181" s="1464"/>
      <c r="M181" s="1464"/>
      <c r="N181" s="1464"/>
      <c r="O181" s="1464"/>
    </row>
    <row r="182" spans="1:15" x14ac:dyDescent="0.3">
      <c r="B182" s="45"/>
      <c r="C182" s="45"/>
      <c r="D182" s="45"/>
      <c r="E182" s="45"/>
      <c r="F182" s="45"/>
    </row>
    <row r="183" spans="1:15" x14ac:dyDescent="0.3">
      <c r="B183" s="45"/>
      <c r="C183" s="45"/>
      <c r="D183" s="45"/>
      <c r="E183" s="45"/>
      <c r="F183" s="45"/>
    </row>
    <row r="184" spans="1:15" x14ac:dyDescent="0.3">
      <c r="B184" s="45"/>
      <c r="C184" s="45"/>
      <c r="D184" s="45"/>
      <c r="E184" s="45"/>
      <c r="F184" s="45"/>
    </row>
    <row r="185" spans="1:15" x14ac:dyDescent="0.3">
      <c r="B185" s="45"/>
      <c r="C185" s="45"/>
      <c r="D185" s="45"/>
      <c r="E185" s="45"/>
      <c r="F185" s="45"/>
    </row>
    <row r="186" spans="1:15" x14ac:dyDescent="0.3">
      <c r="B186" s="45"/>
      <c r="C186" s="45"/>
      <c r="D186" s="45"/>
      <c r="E186" s="45"/>
      <c r="F186" s="45"/>
    </row>
    <row r="187" spans="1:15" x14ac:dyDescent="0.3">
      <c r="B187" s="45"/>
      <c r="C187" s="45"/>
      <c r="D187" s="45"/>
      <c r="E187" s="45"/>
      <c r="F187" s="45"/>
    </row>
    <row r="188" spans="1:15" x14ac:dyDescent="0.3">
      <c r="B188" s="45"/>
      <c r="C188" s="45"/>
      <c r="D188" s="45"/>
      <c r="E188" s="45"/>
      <c r="F188" s="45"/>
    </row>
    <row r="189" spans="1:15" x14ac:dyDescent="0.3">
      <c r="B189" s="45"/>
      <c r="C189" s="45"/>
      <c r="D189" s="45"/>
      <c r="E189" s="45"/>
      <c r="F189" s="45"/>
    </row>
    <row r="190" spans="1:15" x14ac:dyDescent="0.3">
      <c r="B190" s="45"/>
      <c r="C190" s="45"/>
      <c r="D190" s="45"/>
      <c r="E190" s="45"/>
      <c r="F190" s="45"/>
    </row>
    <row r="191" spans="1:15" x14ac:dyDescent="0.3">
      <c r="B191" s="45"/>
      <c r="C191" s="45"/>
      <c r="D191" s="45"/>
      <c r="E191" s="45"/>
      <c r="F191" s="45"/>
    </row>
    <row r="192" spans="1:15" x14ac:dyDescent="0.3">
      <c r="B192" s="45"/>
      <c r="C192" s="45"/>
      <c r="D192" s="45"/>
      <c r="E192" s="45"/>
      <c r="F192" s="45"/>
    </row>
    <row r="193" spans="2:6" x14ac:dyDescent="0.3">
      <c r="B193" s="45"/>
      <c r="C193" s="45"/>
      <c r="D193" s="45"/>
      <c r="E193" s="45"/>
      <c r="F193" s="45"/>
    </row>
    <row r="194" spans="2:6" x14ac:dyDescent="0.3">
      <c r="B194" s="45"/>
      <c r="C194" s="45"/>
      <c r="D194" s="45"/>
      <c r="E194" s="45"/>
      <c r="F194" s="45"/>
    </row>
    <row r="195" spans="2:6" x14ac:dyDescent="0.3">
      <c r="B195" s="45"/>
      <c r="C195" s="45"/>
      <c r="D195" s="45"/>
      <c r="E195" s="45"/>
      <c r="F195" s="45"/>
    </row>
    <row r="196" spans="2:6" x14ac:dyDescent="0.3">
      <c r="B196" s="45"/>
      <c r="C196" s="45"/>
      <c r="D196" s="45"/>
      <c r="E196" s="45"/>
      <c r="F196" s="45"/>
    </row>
    <row r="197" spans="2:6" x14ac:dyDescent="0.3">
      <c r="B197" s="45"/>
      <c r="C197" s="45"/>
      <c r="D197" s="45"/>
      <c r="E197" s="45"/>
      <c r="F197" s="45"/>
    </row>
    <row r="198" spans="2:6" x14ac:dyDescent="0.3">
      <c r="B198" s="45"/>
      <c r="C198" s="45"/>
      <c r="D198" s="45"/>
      <c r="E198" s="45"/>
      <c r="F198" s="45"/>
    </row>
    <row r="199" spans="2:6" x14ac:dyDescent="0.3">
      <c r="B199" s="45"/>
      <c r="C199" s="45"/>
      <c r="D199" s="45"/>
      <c r="E199" s="45"/>
      <c r="F199" s="45"/>
    </row>
    <row r="200" spans="2:6" x14ac:dyDescent="0.3">
      <c r="B200" s="45"/>
      <c r="C200" s="45"/>
      <c r="D200" s="45"/>
      <c r="E200" s="45"/>
      <c r="F200" s="45"/>
    </row>
    <row r="201" spans="2:6" x14ac:dyDescent="0.3">
      <c r="B201" s="45"/>
      <c r="C201" s="45"/>
      <c r="D201" s="45"/>
      <c r="E201" s="45"/>
      <c r="F201" s="45"/>
    </row>
    <row r="202" spans="2:6" x14ac:dyDescent="0.3">
      <c r="B202" s="45"/>
      <c r="C202" s="45"/>
      <c r="D202" s="45"/>
      <c r="E202" s="45"/>
      <c r="F202" s="45"/>
    </row>
    <row r="203" spans="2:6" x14ac:dyDescent="0.3">
      <c r="B203" s="45"/>
      <c r="C203" s="45"/>
      <c r="D203" s="45"/>
      <c r="E203" s="45"/>
      <c r="F203" s="45"/>
    </row>
    <row r="204" spans="2:6" x14ac:dyDescent="0.3">
      <c r="B204" s="45"/>
      <c r="C204" s="45"/>
      <c r="D204" s="45"/>
      <c r="E204" s="45"/>
      <c r="F204" s="45"/>
    </row>
    <row r="205" spans="2:6" x14ac:dyDescent="0.3">
      <c r="B205" s="45"/>
      <c r="C205" s="45"/>
      <c r="D205" s="45"/>
      <c r="E205" s="45"/>
      <c r="F205" s="45"/>
    </row>
    <row r="206" spans="2:6" x14ac:dyDescent="0.3">
      <c r="B206" s="45"/>
      <c r="C206" s="45"/>
      <c r="D206" s="45"/>
      <c r="E206" s="45"/>
      <c r="F206" s="45"/>
    </row>
    <row r="207" spans="2:6" x14ac:dyDescent="0.3">
      <c r="B207" s="45"/>
      <c r="C207" s="45"/>
      <c r="D207" s="45"/>
      <c r="E207" s="45"/>
      <c r="F207" s="45"/>
    </row>
    <row r="208" spans="2:6" x14ac:dyDescent="0.3">
      <c r="B208" s="45"/>
      <c r="C208" s="45"/>
      <c r="D208" s="45"/>
      <c r="E208" s="45"/>
      <c r="F208" s="45"/>
    </row>
    <row r="209" spans="2:6" x14ac:dyDescent="0.3">
      <c r="B209" s="45"/>
      <c r="C209" s="45"/>
      <c r="D209" s="45"/>
      <c r="E209" s="45"/>
      <c r="F209" s="45"/>
    </row>
    <row r="210" spans="2:6" x14ac:dyDescent="0.3">
      <c r="B210" s="45"/>
      <c r="C210" s="45"/>
      <c r="D210" s="45"/>
      <c r="E210" s="45"/>
      <c r="F210" s="45"/>
    </row>
    <row r="211" spans="2:6" x14ac:dyDescent="0.3">
      <c r="B211" s="45"/>
      <c r="C211" s="45"/>
      <c r="D211" s="45"/>
      <c r="E211" s="45"/>
      <c r="F211" s="45"/>
    </row>
    <row r="212" spans="2:6" x14ac:dyDescent="0.3">
      <c r="B212" s="45"/>
      <c r="C212" s="45"/>
      <c r="D212" s="45"/>
      <c r="E212" s="45"/>
      <c r="F212" s="45"/>
    </row>
    <row r="213" spans="2:6" x14ac:dyDescent="0.3">
      <c r="B213" s="45"/>
      <c r="C213" s="45"/>
      <c r="D213" s="45"/>
      <c r="E213" s="45"/>
      <c r="F213" s="45"/>
    </row>
    <row r="214" spans="2:6" x14ac:dyDescent="0.3">
      <c r="B214" s="45"/>
      <c r="C214" s="45"/>
      <c r="D214" s="45"/>
      <c r="E214" s="45"/>
      <c r="F214" s="45"/>
    </row>
    <row r="215" spans="2:6" x14ac:dyDescent="0.3">
      <c r="B215" s="45"/>
      <c r="C215" s="45"/>
      <c r="D215" s="45"/>
      <c r="E215" s="45"/>
      <c r="F215" s="45"/>
    </row>
    <row r="216" spans="2:6" x14ac:dyDescent="0.3">
      <c r="B216" s="45"/>
      <c r="C216" s="45"/>
      <c r="D216" s="45"/>
      <c r="E216" s="45"/>
      <c r="F216" s="45"/>
    </row>
    <row r="217" spans="2:6" x14ac:dyDescent="0.3">
      <c r="B217" s="45"/>
      <c r="C217" s="45"/>
      <c r="D217" s="45"/>
      <c r="E217" s="45"/>
      <c r="F217" s="45"/>
    </row>
    <row r="218" spans="2:6" x14ac:dyDescent="0.3">
      <c r="B218" s="45"/>
      <c r="C218" s="45"/>
      <c r="D218" s="45"/>
      <c r="E218" s="45"/>
      <c r="F218" s="45"/>
    </row>
    <row r="219" spans="2:6" x14ac:dyDescent="0.3">
      <c r="B219" s="45"/>
      <c r="C219" s="45"/>
      <c r="D219" s="45"/>
      <c r="E219" s="45"/>
      <c r="F219" s="45"/>
    </row>
    <row r="220" spans="2:6" x14ac:dyDescent="0.3">
      <c r="B220" s="45"/>
      <c r="C220" s="45"/>
      <c r="D220" s="45"/>
      <c r="E220" s="45"/>
      <c r="F220" s="45"/>
    </row>
    <row r="221" spans="2:6" x14ac:dyDescent="0.3">
      <c r="B221" s="45"/>
      <c r="C221" s="45"/>
      <c r="D221" s="45"/>
      <c r="E221" s="45"/>
      <c r="F221" s="45"/>
    </row>
    <row r="222" spans="2:6" x14ac:dyDescent="0.3">
      <c r="B222" s="45"/>
      <c r="C222" s="45"/>
      <c r="D222" s="45"/>
      <c r="E222" s="45"/>
      <c r="F222" s="45"/>
    </row>
    <row r="223" spans="2:6" x14ac:dyDescent="0.3">
      <c r="B223" s="45"/>
      <c r="C223" s="45"/>
      <c r="D223" s="45"/>
      <c r="E223" s="45"/>
      <c r="F223" s="45"/>
    </row>
    <row r="224" spans="2:6" x14ac:dyDescent="0.3">
      <c r="B224" s="45"/>
      <c r="C224" s="45"/>
      <c r="D224" s="45"/>
      <c r="E224" s="45"/>
      <c r="F224" s="45"/>
    </row>
    <row r="225" spans="2:6" x14ac:dyDescent="0.3">
      <c r="B225" s="45"/>
      <c r="C225" s="45"/>
      <c r="D225" s="45"/>
      <c r="E225" s="45"/>
      <c r="F225" s="45"/>
    </row>
    <row r="226" spans="2:6" x14ac:dyDescent="0.3">
      <c r="B226" s="46"/>
    </row>
  </sheetData>
  <sheetProtection sheet="1" objects="1" scenarios="1" selectLockedCells="1" selectUnlockedCells="1"/>
  <mergeCells count="282">
    <mergeCell ref="C46:O48"/>
    <mergeCell ref="I33:J35"/>
    <mergeCell ref="K33:L35"/>
    <mergeCell ref="M33:M35"/>
    <mergeCell ref="J44:M44"/>
    <mergeCell ref="C41:M41"/>
    <mergeCell ref="C38:D38"/>
    <mergeCell ref="E38:G38"/>
    <mergeCell ref="I39:J39"/>
    <mergeCell ref="K39:L39"/>
    <mergeCell ref="M39:N39"/>
    <mergeCell ref="C40:E40"/>
    <mergeCell ref="I40:J40"/>
    <mergeCell ref="K40:L40"/>
    <mergeCell ref="M40:N40"/>
    <mergeCell ref="H29:H37"/>
    <mergeCell ref="I29:O29"/>
    <mergeCell ref="N32:O35"/>
    <mergeCell ref="E36:G36"/>
    <mergeCell ref="C37:D37"/>
    <mergeCell ref="E37:G37"/>
    <mergeCell ref="A180:O180"/>
    <mergeCell ref="A181:O181"/>
    <mergeCell ref="A174:O174"/>
    <mergeCell ref="A175:O175"/>
    <mergeCell ref="A176:O176"/>
    <mergeCell ref="A177:O177"/>
    <mergeCell ref="A178:O178"/>
    <mergeCell ref="A179:O179"/>
    <mergeCell ref="A168:O168"/>
    <mergeCell ref="A169:O169"/>
    <mergeCell ref="A170:O170"/>
    <mergeCell ref="A171:O171"/>
    <mergeCell ref="A172:O172"/>
    <mergeCell ref="A173:O173"/>
    <mergeCell ref="A162:O162"/>
    <mergeCell ref="A163:O163"/>
    <mergeCell ref="A164:O164"/>
    <mergeCell ref="A165:O165"/>
    <mergeCell ref="A166:O166"/>
    <mergeCell ref="A167:O167"/>
    <mergeCell ref="A156:O156"/>
    <mergeCell ref="A157:O157"/>
    <mergeCell ref="A158:O158"/>
    <mergeCell ref="A159:O159"/>
    <mergeCell ref="A160:O160"/>
    <mergeCell ref="A161:O161"/>
    <mergeCell ref="A150:O150"/>
    <mergeCell ref="A151:O151"/>
    <mergeCell ref="A152:O152"/>
    <mergeCell ref="A153:O153"/>
    <mergeCell ref="A154:O154"/>
    <mergeCell ref="A155:O155"/>
    <mergeCell ref="A144:O144"/>
    <mergeCell ref="A145:O145"/>
    <mergeCell ref="A146:O146"/>
    <mergeCell ref="A147:O147"/>
    <mergeCell ref="A148:O148"/>
    <mergeCell ref="A149:O149"/>
    <mergeCell ref="A138:O138"/>
    <mergeCell ref="A139:O139"/>
    <mergeCell ref="A140:O140"/>
    <mergeCell ref="A141:O141"/>
    <mergeCell ref="A142:O142"/>
    <mergeCell ref="A143:O143"/>
    <mergeCell ref="A132:O132"/>
    <mergeCell ref="A133:O133"/>
    <mergeCell ref="A134:O134"/>
    <mergeCell ref="A135:O135"/>
    <mergeCell ref="A136:O136"/>
    <mergeCell ref="A137:O137"/>
    <mergeCell ref="A126:O126"/>
    <mergeCell ref="A127:O127"/>
    <mergeCell ref="A128:O128"/>
    <mergeCell ref="A129:O129"/>
    <mergeCell ref="A130:O130"/>
    <mergeCell ref="A131:O131"/>
    <mergeCell ref="A120:O120"/>
    <mergeCell ref="A121:O121"/>
    <mergeCell ref="A122:O122"/>
    <mergeCell ref="A123:O123"/>
    <mergeCell ref="A124:O124"/>
    <mergeCell ref="A125:O125"/>
    <mergeCell ref="A114:O114"/>
    <mergeCell ref="A115:O115"/>
    <mergeCell ref="A116:O116"/>
    <mergeCell ref="A117:O117"/>
    <mergeCell ref="A118:O118"/>
    <mergeCell ref="A119:O119"/>
    <mergeCell ref="A108:O108"/>
    <mergeCell ref="A109:O109"/>
    <mergeCell ref="A110:O110"/>
    <mergeCell ref="A111:O111"/>
    <mergeCell ref="A112:O112"/>
    <mergeCell ref="A113:O113"/>
    <mergeCell ref="A102:O102"/>
    <mergeCell ref="A103:O103"/>
    <mergeCell ref="A104:O104"/>
    <mergeCell ref="A105:O105"/>
    <mergeCell ref="A106:O106"/>
    <mergeCell ref="A107:O107"/>
    <mergeCell ref="A96:O96"/>
    <mergeCell ref="A97:O97"/>
    <mergeCell ref="A98:O98"/>
    <mergeCell ref="A99:O99"/>
    <mergeCell ref="A100:O100"/>
    <mergeCell ref="A101:O101"/>
    <mergeCell ref="A90:O90"/>
    <mergeCell ref="A91:O91"/>
    <mergeCell ref="A92:O92"/>
    <mergeCell ref="A93:O93"/>
    <mergeCell ref="A94:O94"/>
    <mergeCell ref="A95:O95"/>
    <mergeCell ref="A84:O84"/>
    <mergeCell ref="A85:O85"/>
    <mergeCell ref="A86:O86"/>
    <mergeCell ref="A87:O87"/>
    <mergeCell ref="A88:O88"/>
    <mergeCell ref="A89:O89"/>
    <mergeCell ref="A80:O80"/>
    <mergeCell ref="A81:O81"/>
    <mergeCell ref="A82:O82"/>
    <mergeCell ref="A83:O83"/>
    <mergeCell ref="P72:Q72"/>
    <mergeCell ref="A73:O73"/>
    <mergeCell ref="A74:O74"/>
    <mergeCell ref="A75:O75"/>
    <mergeCell ref="A76:O76"/>
    <mergeCell ref="A77:O77"/>
    <mergeCell ref="C72:D72"/>
    <mergeCell ref="E72:F72"/>
    <mergeCell ref="J72:L72"/>
    <mergeCell ref="N72:O72"/>
    <mergeCell ref="N67:O71"/>
    <mergeCell ref="C68:G68"/>
    <mergeCell ref="H68:M68"/>
    <mergeCell ref="C69:G69"/>
    <mergeCell ref="H69:M69"/>
    <mergeCell ref="C70:G70"/>
    <mergeCell ref="H70:M70"/>
    <mergeCell ref="A78:O78"/>
    <mergeCell ref="A79:O79"/>
    <mergeCell ref="B61:B63"/>
    <mergeCell ref="C54:G54"/>
    <mergeCell ref="H61:H62"/>
    <mergeCell ref="I61:J62"/>
    <mergeCell ref="A49:A71"/>
    <mergeCell ref="C49:M49"/>
    <mergeCell ref="C50:G50"/>
    <mergeCell ref="H50:H60"/>
    <mergeCell ref="I50:O50"/>
    <mergeCell ref="C51:D51"/>
    <mergeCell ref="E51:F51"/>
    <mergeCell ref="L54:L55"/>
    <mergeCell ref="L57:L60"/>
    <mergeCell ref="K62:M62"/>
    <mergeCell ref="O62:O63"/>
    <mergeCell ref="C63:G63"/>
    <mergeCell ref="I64:O64"/>
    <mergeCell ref="C71:G71"/>
    <mergeCell ref="H71:M71"/>
    <mergeCell ref="C52:D52"/>
    <mergeCell ref="E52:G52"/>
    <mergeCell ref="C66:G66"/>
    <mergeCell ref="C67:G67"/>
    <mergeCell ref="H67:M67"/>
    <mergeCell ref="A45:A48"/>
    <mergeCell ref="C45:M45"/>
    <mergeCell ref="N42:O42"/>
    <mergeCell ref="C43:D43"/>
    <mergeCell ref="E43:F43"/>
    <mergeCell ref="H43:I43"/>
    <mergeCell ref="K43:M43"/>
    <mergeCell ref="N43:O43"/>
    <mergeCell ref="B42:B43"/>
    <mergeCell ref="C42:D42"/>
    <mergeCell ref="E42:F42"/>
    <mergeCell ref="H42:I42"/>
    <mergeCell ref="K42:M42"/>
    <mergeCell ref="A14:A44"/>
    <mergeCell ref="B15:B25"/>
    <mergeCell ref="I36:J36"/>
    <mergeCell ref="K36:M36"/>
    <mergeCell ref="K31:L31"/>
    <mergeCell ref="I32:J32"/>
    <mergeCell ref="K32:L32"/>
    <mergeCell ref="B33:B36"/>
    <mergeCell ref="C33:D35"/>
    <mergeCell ref="E33:G35"/>
    <mergeCell ref="C36:D36"/>
    <mergeCell ref="B29:B31"/>
    <mergeCell ref="C29:G29"/>
    <mergeCell ref="C31:D31"/>
    <mergeCell ref="E31:G31"/>
    <mergeCell ref="C32:D32"/>
    <mergeCell ref="E32:F32"/>
    <mergeCell ref="I26:J26"/>
    <mergeCell ref="K26:L26"/>
    <mergeCell ref="C27:D27"/>
    <mergeCell ref="E27:F27"/>
    <mergeCell ref="N27:O27"/>
    <mergeCell ref="C28:D28"/>
    <mergeCell ref="E28:F28"/>
    <mergeCell ref="I28:O28"/>
    <mergeCell ref="C21:D21"/>
    <mergeCell ref="C22:D22"/>
    <mergeCell ref="C23:D23"/>
    <mergeCell ref="C24:D24"/>
    <mergeCell ref="I24:O24"/>
    <mergeCell ref="C25:D25"/>
    <mergeCell ref="H25:H27"/>
    <mergeCell ref="I25:J25"/>
    <mergeCell ref="K25:L25"/>
    <mergeCell ref="E26:F26"/>
    <mergeCell ref="I15:O15"/>
    <mergeCell ref="C17:D17"/>
    <mergeCell ref="L17:L18"/>
    <mergeCell ref="C18:D18"/>
    <mergeCell ref="C19:D19"/>
    <mergeCell ref="C20:D20"/>
    <mergeCell ref="C13:D13"/>
    <mergeCell ref="E13:F13"/>
    <mergeCell ref="I13:J13"/>
    <mergeCell ref="K13:M13"/>
    <mergeCell ref="N13:O13"/>
    <mergeCell ref="C14:M14"/>
    <mergeCell ref="C15:G15"/>
    <mergeCell ref="H15:H24"/>
    <mergeCell ref="C11:D11"/>
    <mergeCell ref="E11:G11"/>
    <mergeCell ref="I11:J11"/>
    <mergeCell ref="K11:O11"/>
    <mergeCell ref="C12:D12"/>
    <mergeCell ref="E12:G12"/>
    <mergeCell ref="I12:J12"/>
    <mergeCell ref="K12:M12"/>
    <mergeCell ref="N12:O12"/>
    <mergeCell ref="C10:D10"/>
    <mergeCell ref="E10:G10"/>
    <mergeCell ref="I10:J10"/>
    <mergeCell ref="K10:M10"/>
    <mergeCell ref="C7:D7"/>
    <mergeCell ref="E7:F7"/>
    <mergeCell ref="I7:J7"/>
    <mergeCell ref="K7:M7"/>
    <mergeCell ref="C8:D8"/>
    <mergeCell ref="E8:G8"/>
    <mergeCell ref="I8:J8"/>
    <mergeCell ref="K8:M8"/>
    <mergeCell ref="C4:I4"/>
    <mergeCell ref="C5:D5"/>
    <mergeCell ref="E5:G5"/>
    <mergeCell ref="I5:J5"/>
    <mergeCell ref="K5:M5"/>
    <mergeCell ref="C9:D9"/>
    <mergeCell ref="E9:G9"/>
    <mergeCell ref="I9:J9"/>
    <mergeCell ref="K9:M9"/>
    <mergeCell ref="N1:O1"/>
    <mergeCell ref="C55:D56"/>
    <mergeCell ref="E55:G56"/>
    <mergeCell ref="C57:D57"/>
    <mergeCell ref="E57:G57"/>
    <mergeCell ref="E65:G65"/>
    <mergeCell ref="C65:D65"/>
    <mergeCell ref="C64:G64"/>
    <mergeCell ref="B54:B57"/>
    <mergeCell ref="B50:B52"/>
    <mergeCell ref="A1:C1"/>
    <mergeCell ref="D1:M1"/>
    <mergeCell ref="A2:A13"/>
    <mergeCell ref="B2:C2"/>
    <mergeCell ref="D2:I2"/>
    <mergeCell ref="L2:M2"/>
    <mergeCell ref="C6:D6"/>
    <mergeCell ref="E6:F6"/>
    <mergeCell ref="I6:J6"/>
    <mergeCell ref="K6:M6"/>
    <mergeCell ref="O2:O3"/>
    <mergeCell ref="B3:C3"/>
    <mergeCell ref="D3:I3"/>
    <mergeCell ref="L3:M3"/>
  </mergeCells>
  <conditionalFormatting sqref="A1">
    <cfRule type="iconSet" priority="6">
      <iconSet iconSet="5Quarters" showValue="0">
        <cfvo type="percent" val="0"/>
        <cfvo type="num" val="0.75"/>
        <cfvo type="num" val="1.5"/>
        <cfvo type="num" val="2.25"/>
        <cfvo type="num" val="2.75"/>
      </iconSet>
    </cfRule>
  </conditionalFormatting>
  <conditionalFormatting sqref="O66">
    <cfRule type="iconSet" priority="5">
      <iconSet iconSet="5Quarters">
        <cfvo type="percent" val="0"/>
        <cfvo type="num" val="0.75"/>
        <cfvo type="num" val="1.5"/>
        <cfvo type="num" val="2.25"/>
        <cfvo type="num" val="2.75"/>
      </iconSet>
    </cfRule>
  </conditionalFormatting>
  <conditionalFormatting sqref="D1 N1">
    <cfRule type="iconSet" priority="1">
      <iconSet iconSet="5Quarters" showValue="0">
        <cfvo type="percent" val="0"/>
        <cfvo type="num" val="0.75"/>
        <cfvo type="num" val="1.5"/>
        <cfvo type="num" val="2.25"/>
        <cfvo type="num" val="2.75"/>
      </iconSet>
    </cfRule>
  </conditionalFormatting>
  <dataValidations disablePrompts="1" count="3">
    <dataValidation type="list" allowBlank="1" showInputMessage="1" showErrorMessage="1" sqref="M82:N82" xr:uid="{AADDD718-DDED-4EFE-A0FA-D00B5F3EBC10}">
      <formula1>#REF!</formula1>
    </dataValidation>
    <dataValidation showDropDown="1" showInputMessage="1" showErrorMessage="1" sqref="E8:G8" xr:uid="{EF48EDC6-1E90-46CC-88DD-15511961B382}"/>
    <dataValidation type="list" allowBlank="1" showInputMessage="1" showErrorMessage="1" sqref="G80" xr:uid="{463E0415-BC3B-444D-A39B-988B974A6E0E}">
      <formula1>#REF!</formula1>
    </dataValidation>
  </dataValidations>
  <pageMargins left="0.47244094488188981" right="0.43307086614173229" top="0.47244094488188981" bottom="0.47244094488188981" header="0.31496062992125984" footer="0.31496062992125984"/>
  <pageSetup paperSize="9" orientation="portrait" horizontalDpi="1200" verticalDpi="1200" r:id="rId1"/>
  <headerFooter>
    <oddHeader xml:space="preserve">&amp;L&amp;"-,Fett" </oddHeader>
    <oddFooter>&amp;L&amp;"Arial,Standard"&amp;8&amp;K01+012Version 1.0 / Copyright: DGNB &amp;R&amp;"Arial,Standard"&amp;5&amp;K000000Hinweise: 1. „Kann-Informationen" sind mit * gekennzeichnet 
2. Zahlenwerte in Ring-Grafiken sind Summen hoher Klassen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xdr:col>
                    <xdr:colOff>44450</xdr:colOff>
                    <xdr:row>71</xdr:row>
                    <xdr:rowOff>6350</xdr:rowOff>
                  </from>
                  <to>
                    <xdr:col>2</xdr:col>
                    <xdr:colOff>107950</xdr:colOff>
                    <xdr:row>71</xdr:row>
                    <xdr:rowOff>165100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3</xdr:col>
                    <xdr:colOff>501650</xdr:colOff>
                    <xdr:row>71</xdr:row>
                    <xdr:rowOff>6350</xdr:rowOff>
                  </from>
                  <to>
                    <xdr:col>4</xdr:col>
                    <xdr:colOff>184150</xdr:colOff>
                    <xdr:row>71</xdr:row>
                    <xdr:rowOff>165100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6</xdr:col>
                    <xdr:colOff>482600</xdr:colOff>
                    <xdr:row>71</xdr:row>
                    <xdr:rowOff>6350</xdr:rowOff>
                  </from>
                  <to>
                    <xdr:col>6</xdr:col>
                    <xdr:colOff>800100</xdr:colOff>
                    <xdr:row>71</xdr:row>
                    <xdr:rowOff>158750</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8</xdr:col>
                    <xdr:colOff>184150</xdr:colOff>
                    <xdr:row>71</xdr:row>
                    <xdr:rowOff>12700</xdr:rowOff>
                  </from>
                  <to>
                    <xdr:col>8</xdr:col>
                    <xdr:colOff>431800</xdr:colOff>
                    <xdr:row>71</xdr:row>
                    <xdr:rowOff>177800</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9</xdr:col>
                    <xdr:colOff>527050</xdr:colOff>
                    <xdr:row>70</xdr:row>
                    <xdr:rowOff>120650</xdr:rowOff>
                  </from>
                  <to>
                    <xdr:col>10</xdr:col>
                    <xdr:colOff>120650</xdr:colOff>
                    <xdr:row>71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C16881A-7683-4784-96CD-C82315A7D01B}">
          <x14:formula1>
            <xm:f>'A1-Drop-Down'!$D$3:$D$5</xm:f>
          </x14:formula1>
          <xm:sqref>G82</xm:sqref>
        </x14:dataValidation>
        <x14:dataValidation type="list" allowBlank="1" showInputMessage="1" showErrorMessage="1" xr:uid="{A1290F37-CBE9-49EF-8847-F4CF880BC10E}">
          <x14:formula1>
            <xm:f>'A1-Drop-Down'!#REF!</xm:f>
          </x14:formula1>
          <xm:sqref>G83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B1C31-A587-4A28-AB98-CABEE5AC2999}">
  <sheetPr>
    <tabColor theme="8" tint="0.79998168889431442"/>
  </sheetPr>
  <dimension ref="A1:Z787"/>
  <sheetViews>
    <sheetView view="pageLayout" topLeftCell="A48" zoomScale="145" zoomScaleNormal="100" zoomScalePageLayoutView="145" workbookViewId="0">
      <selection activeCell="C55" sqref="C55:Z57"/>
    </sheetView>
  </sheetViews>
  <sheetFormatPr baseColWidth="10" defaultColWidth="10.6640625" defaultRowHeight="14" x14ac:dyDescent="0.3"/>
  <cols>
    <col min="1" max="1" width="2.4140625" customWidth="1"/>
    <col min="2" max="2" width="3.1640625" style="26" customWidth="1"/>
    <col min="3" max="3" width="7.58203125" style="56" customWidth="1"/>
    <col min="4" max="4" width="6.4140625" style="56" customWidth="1"/>
    <col min="5" max="5" width="6.5" customWidth="1"/>
    <col min="6" max="6" width="6.08203125" customWidth="1"/>
    <col min="7" max="7" width="12.1640625" customWidth="1"/>
    <col min="8" max="8" width="2.9140625" customWidth="1"/>
    <col min="9" max="20" width="1.58203125" customWidth="1"/>
    <col min="21" max="23" width="1.6640625" customWidth="1"/>
    <col min="24" max="24" width="1.6640625" style="24" customWidth="1"/>
    <col min="25" max="25" width="6.6640625" style="24" customWidth="1"/>
    <col min="26" max="26" width="5" customWidth="1"/>
  </cols>
  <sheetData>
    <row r="1" spans="1:26" ht="29.4" customHeight="1" thickBot="1" x14ac:dyDescent="0.55000000000000004">
      <c r="A1" s="407"/>
      <c r="B1" s="408"/>
      <c r="C1" s="409"/>
      <c r="D1" s="1640" t="s">
        <v>173</v>
      </c>
      <c r="E1" s="1641"/>
      <c r="F1" s="1641"/>
      <c r="G1" s="1641"/>
      <c r="H1" s="1641"/>
      <c r="I1" s="1641"/>
      <c r="J1" s="1641"/>
      <c r="K1" s="1641"/>
      <c r="L1" s="1641"/>
      <c r="M1" s="1641"/>
      <c r="N1" s="1641"/>
      <c r="O1" s="1641"/>
      <c r="P1" s="1641"/>
      <c r="Q1" s="1641"/>
      <c r="R1" s="1641"/>
      <c r="S1" s="1641"/>
      <c r="T1" s="1641"/>
      <c r="U1" s="1641"/>
      <c r="V1" s="1641"/>
      <c r="W1" s="1641"/>
      <c r="X1" s="1642"/>
      <c r="Y1" s="1679" t="s">
        <v>660</v>
      </c>
      <c r="Z1" s="1679"/>
    </row>
    <row r="2" spans="1:26" ht="15" customHeight="1" x14ac:dyDescent="0.3">
      <c r="A2" s="1706" t="s">
        <v>778</v>
      </c>
      <c r="B2" s="1643" t="s">
        <v>106</v>
      </c>
      <c r="C2" s="1644"/>
      <c r="D2" s="1677" t="str">
        <f>'0-Eingabewerte'!F13</f>
        <v>Projektbezeichnung</v>
      </c>
      <c r="E2" s="1677"/>
      <c r="F2" s="1677"/>
      <c r="G2" s="1677"/>
      <c r="H2" s="1677"/>
      <c r="I2" s="1677"/>
      <c r="J2" s="1677"/>
      <c r="K2" s="1677"/>
      <c r="L2" s="1677"/>
      <c r="M2" s="1677"/>
      <c r="N2" s="1677"/>
      <c r="O2" s="1677"/>
      <c r="P2" s="1677"/>
      <c r="Q2" s="1677"/>
      <c r="R2" s="1677"/>
      <c r="S2" s="1677"/>
      <c r="T2" s="1692" t="s">
        <v>614</v>
      </c>
      <c r="U2" s="1692"/>
      <c r="V2" s="1692"/>
      <c r="W2" s="1692"/>
      <c r="X2" s="1692"/>
      <c r="Y2" s="444" t="str">
        <f>'0-Eingabewerte'!F15</f>
        <v>GUID</v>
      </c>
      <c r="Z2" s="1690" t="s">
        <v>442</v>
      </c>
    </row>
    <row r="3" spans="1:26" ht="14.25" customHeight="1" x14ac:dyDescent="0.3">
      <c r="A3" s="1707"/>
      <c r="B3" s="1710" t="s">
        <v>129</v>
      </c>
      <c r="C3" s="1711"/>
      <c r="D3" s="1676" t="str">
        <f>'0-Eingabewerte'!F14</f>
        <v>Erstausstellung / Name / Kontaktdaten</v>
      </c>
      <c r="E3" s="1676"/>
      <c r="F3" s="1676"/>
      <c r="G3" s="1676"/>
      <c r="H3" s="1676"/>
      <c r="I3" s="1676"/>
      <c r="J3" s="1676"/>
      <c r="K3" s="1676"/>
      <c r="L3" s="1676"/>
      <c r="M3" s="1676"/>
      <c r="N3" s="1676"/>
      <c r="O3" s="1676"/>
      <c r="P3" s="1676"/>
      <c r="Q3" s="1676"/>
      <c r="R3" s="1676"/>
      <c r="S3" s="1676"/>
      <c r="T3" s="1709" t="s">
        <v>615</v>
      </c>
      <c r="U3" s="1709"/>
      <c r="V3" s="1709"/>
      <c r="W3" s="1709"/>
      <c r="X3" s="1709"/>
      <c r="Y3" s="445" t="str">
        <f>'0-Eingabewerte'!F16</f>
        <v>-001</v>
      </c>
      <c r="Z3" s="1691"/>
    </row>
    <row r="4" spans="1:26" ht="28.4" customHeight="1" x14ac:dyDescent="0.3">
      <c r="A4" s="1707"/>
      <c r="B4" s="703"/>
      <c r="C4" s="1352" t="str">
        <f>'0-Eingabewerte'!D47</f>
        <v xml:space="preserve">Materialität, Materialherkunft und Bau- und Abbruchabfälle </v>
      </c>
      <c r="D4" s="1352"/>
      <c r="E4" s="1352"/>
      <c r="F4" s="1352"/>
      <c r="G4" s="1352"/>
      <c r="H4" s="1352"/>
      <c r="I4" s="1352"/>
      <c r="J4" s="1352"/>
      <c r="K4" s="1352"/>
      <c r="L4" s="1352"/>
      <c r="M4" s="1352"/>
      <c r="N4" s="1352"/>
      <c r="O4" s="1352"/>
      <c r="P4" s="1352"/>
      <c r="Q4" s="1352"/>
      <c r="R4" s="1352"/>
      <c r="S4" s="1352"/>
      <c r="T4" s="1352"/>
      <c r="U4" s="1352"/>
      <c r="V4" s="1352"/>
      <c r="W4" s="1352"/>
      <c r="X4" s="1352"/>
      <c r="Y4" s="704"/>
      <c r="Z4" s="705">
        <f>'0-Eingabewerte'!J19</f>
        <v>2.5</v>
      </c>
    </row>
    <row r="5" spans="1:26" ht="12.15" customHeight="1" x14ac:dyDescent="0.3">
      <c r="A5" s="1707"/>
      <c r="B5" s="866"/>
      <c r="C5" s="867"/>
      <c r="D5" s="868"/>
      <c r="E5" s="869"/>
      <c r="F5" s="869"/>
      <c r="G5" s="869"/>
      <c r="H5" s="870"/>
      <c r="I5" s="1651" t="s">
        <v>192</v>
      </c>
      <c r="J5" s="1635"/>
      <c r="K5" s="1635"/>
      <c r="L5" s="1635"/>
      <c r="M5" s="1635"/>
      <c r="N5" s="1636"/>
      <c r="O5" s="1652" t="s">
        <v>192</v>
      </c>
      <c r="P5" s="1653"/>
      <c r="Q5" s="1653"/>
      <c r="R5" s="1653"/>
      <c r="S5" s="1654"/>
      <c r="T5" s="1674" t="s">
        <v>191</v>
      </c>
      <c r="U5" s="1675"/>
      <c r="V5" s="1675"/>
      <c r="W5" s="1635" t="s">
        <v>309</v>
      </c>
      <c r="X5" s="1636"/>
      <c r="Y5" s="1697" t="s">
        <v>311</v>
      </c>
      <c r="Z5" s="1698"/>
    </row>
    <row r="6" spans="1:26" ht="12.15" customHeight="1" x14ac:dyDescent="0.3">
      <c r="A6" s="1707"/>
      <c r="B6" s="866"/>
      <c r="C6" s="860"/>
      <c r="D6" s="1626"/>
      <c r="E6" s="1627"/>
      <c r="F6" s="861"/>
      <c r="G6" s="861"/>
      <c r="H6" s="871"/>
      <c r="I6" s="1631" t="s">
        <v>232</v>
      </c>
      <c r="J6" s="1631" t="s">
        <v>163</v>
      </c>
      <c r="K6" s="1631" t="s">
        <v>164</v>
      </c>
      <c r="L6" s="1631" t="s">
        <v>165</v>
      </c>
      <c r="M6" s="1631" t="s">
        <v>167</v>
      </c>
      <c r="N6" s="1631" t="s">
        <v>170</v>
      </c>
      <c r="O6" s="1678" t="s">
        <v>236</v>
      </c>
      <c r="P6" s="1628" t="s">
        <v>169</v>
      </c>
      <c r="Q6" s="1628" t="s">
        <v>166</v>
      </c>
      <c r="R6" s="1628" t="s">
        <v>168</v>
      </c>
      <c r="S6" s="1628" t="s">
        <v>199</v>
      </c>
      <c r="T6" s="1629" t="s">
        <v>634</v>
      </c>
      <c r="U6" s="1629" t="s">
        <v>612</v>
      </c>
      <c r="V6" s="1682" t="s">
        <v>618</v>
      </c>
      <c r="W6" s="1631" t="s">
        <v>312</v>
      </c>
      <c r="X6" s="1631" t="s">
        <v>313</v>
      </c>
      <c r="Y6" s="1699"/>
      <c r="Z6" s="1700"/>
    </row>
    <row r="7" spans="1:26" ht="12.15" customHeight="1" x14ac:dyDescent="0.3">
      <c r="A7" s="1707"/>
      <c r="B7" s="873"/>
      <c r="C7" s="679" t="s">
        <v>382</v>
      </c>
      <c r="D7" s="680">
        <f>1/2*0.5*F26+1/2*(F31+F38)</f>
        <v>0</v>
      </c>
      <c r="E7" s="681"/>
      <c r="F7" s="681"/>
      <c r="G7" s="862"/>
      <c r="H7" s="671"/>
      <c r="I7" s="1632"/>
      <c r="J7" s="1632"/>
      <c r="K7" s="1632"/>
      <c r="L7" s="1632"/>
      <c r="M7" s="1632"/>
      <c r="N7" s="1632"/>
      <c r="O7" s="1628"/>
      <c r="P7" s="1628"/>
      <c r="Q7" s="1628"/>
      <c r="R7" s="1628"/>
      <c r="S7" s="1628"/>
      <c r="T7" s="1630"/>
      <c r="U7" s="1630"/>
      <c r="V7" s="1683"/>
      <c r="W7" s="1632"/>
      <c r="X7" s="1632"/>
      <c r="Y7" s="875"/>
      <c r="Z7" s="876"/>
    </row>
    <row r="8" spans="1:26" ht="12.15" customHeight="1" x14ac:dyDescent="0.3">
      <c r="A8" s="1707"/>
      <c r="B8" s="877"/>
      <c r="C8" s="682" t="s">
        <v>387</v>
      </c>
      <c r="D8" s="683" t="str">
        <f>IF(C8="DGNB ZI (H60/Z40)","0,60",IF(C8="DGNB ZI (H50/Z50)","0,50",IF(C8="DGNB ZI (H40/Z60)","0,40")))</f>
        <v>0,50</v>
      </c>
      <c r="E8" s="684"/>
      <c r="F8" s="684" t="s">
        <v>389</v>
      </c>
      <c r="G8" s="863"/>
      <c r="H8" s="871"/>
      <c r="I8" s="1632"/>
      <c r="J8" s="1632"/>
      <c r="K8" s="1632"/>
      <c r="L8" s="1632"/>
      <c r="M8" s="1632"/>
      <c r="N8" s="1632"/>
      <c r="O8" s="1628"/>
      <c r="P8" s="1628"/>
      <c r="Q8" s="1628"/>
      <c r="R8" s="1628"/>
      <c r="S8" s="1628"/>
      <c r="T8" s="1630"/>
      <c r="U8" s="1630"/>
      <c r="V8" s="1683"/>
      <c r="W8" s="1632"/>
      <c r="X8" s="1632"/>
      <c r="Y8" s="875"/>
      <c r="Z8" s="875"/>
    </row>
    <row r="9" spans="1:26" ht="12.15" customHeight="1" x14ac:dyDescent="0.3">
      <c r="A9" s="1707"/>
      <c r="B9" s="871"/>
      <c r="C9" s="685" t="s">
        <v>390</v>
      </c>
      <c r="D9" s="686">
        <f>D7*D8</f>
        <v>0</v>
      </c>
      <c r="E9" s="687"/>
      <c r="F9" s="687"/>
      <c r="G9" s="862"/>
      <c r="H9" s="671"/>
      <c r="I9" s="1632"/>
      <c r="J9" s="1632"/>
      <c r="K9" s="1632"/>
      <c r="L9" s="1632"/>
      <c r="M9" s="1632"/>
      <c r="N9" s="1632"/>
      <c r="O9" s="1628"/>
      <c r="P9" s="1628"/>
      <c r="Q9" s="1628"/>
      <c r="R9" s="1628"/>
      <c r="S9" s="1628"/>
      <c r="T9" s="1630"/>
      <c r="U9" s="1630"/>
      <c r="V9" s="1683"/>
      <c r="W9" s="1632"/>
      <c r="X9" s="1632"/>
      <c r="Y9" s="878"/>
      <c r="Z9" s="875"/>
    </row>
    <row r="10" spans="1:26" s="57" customFormat="1" ht="12.15" customHeight="1" x14ac:dyDescent="0.3">
      <c r="A10" s="1707"/>
      <c r="B10" s="877"/>
      <c r="C10" s="864"/>
      <c r="D10" s="1715"/>
      <c r="E10" s="1716"/>
      <c r="F10" s="865"/>
      <c r="G10" s="865"/>
      <c r="H10" s="879"/>
      <c r="I10" s="1632"/>
      <c r="J10" s="1632"/>
      <c r="K10" s="1632"/>
      <c r="L10" s="1632"/>
      <c r="M10" s="1632"/>
      <c r="N10" s="1632"/>
      <c r="O10" s="1628"/>
      <c r="P10" s="1628"/>
      <c r="Q10" s="1628"/>
      <c r="R10" s="1628"/>
      <c r="S10" s="1628"/>
      <c r="T10" s="1630"/>
      <c r="U10" s="1630"/>
      <c r="V10" s="1683"/>
      <c r="W10" s="1632"/>
      <c r="X10" s="1632"/>
      <c r="Y10" s="878"/>
      <c r="Z10" s="875"/>
    </row>
    <row r="11" spans="1:26" s="57" customFormat="1" ht="12.15" customHeight="1" x14ac:dyDescent="0.3">
      <c r="A11" s="1707"/>
      <c r="B11" s="879"/>
      <c r="C11" s="1655" t="s">
        <v>336</v>
      </c>
      <c r="D11" s="1656"/>
      <c r="E11" s="1656"/>
      <c r="F11" s="1657"/>
      <c r="G11" s="880"/>
      <c r="H11" s="1633" t="s">
        <v>196</v>
      </c>
      <c r="I11" s="1632"/>
      <c r="J11" s="1632"/>
      <c r="K11" s="1632"/>
      <c r="L11" s="1632"/>
      <c r="M11" s="1632"/>
      <c r="N11" s="1632"/>
      <c r="O11" s="1628"/>
      <c r="P11" s="1628"/>
      <c r="Q11" s="1628"/>
      <c r="R11" s="1628"/>
      <c r="S11" s="1628"/>
      <c r="T11" s="1630"/>
      <c r="U11" s="1630"/>
      <c r="V11" s="1683"/>
      <c r="W11" s="1632"/>
      <c r="X11" s="1632"/>
      <c r="Y11" s="878"/>
      <c r="Z11" s="875"/>
    </row>
    <row r="12" spans="1:26" s="57" customFormat="1" ht="12.15" customHeight="1" x14ac:dyDescent="0.3">
      <c r="A12" s="1707"/>
      <c r="B12" s="871"/>
      <c r="C12" s="1658"/>
      <c r="D12" s="1659"/>
      <c r="E12" s="1659"/>
      <c r="F12" s="1660"/>
      <c r="G12" s="881">
        <v>1234</v>
      </c>
      <c r="H12" s="1634"/>
      <c r="I12" s="1632"/>
      <c r="J12" s="1632"/>
      <c r="K12" s="1632"/>
      <c r="L12" s="1632"/>
      <c r="M12" s="1632"/>
      <c r="N12" s="1632"/>
      <c r="O12" s="1628"/>
      <c r="P12" s="1628"/>
      <c r="Q12" s="1628"/>
      <c r="R12" s="1628"/>
      <c r="S12" s="1628"/>
      <c r="T12" s="1630"/>
      <c r="U12" s="1630"/>
      <c r="V12" s="1684"/>
      <c r="W12" s="1632"/>
      <c r="X12" s="1632"/>
      <c r="Y12" s="878"/>
      <c r="Z12" s="875"/>
    </row>
    <row r="13" spans="1:26" ht="14.15" customHeight="1" x14ac:dyDescent="0.3">
      <c r="A13" s="1707"/>
      <c r="B13" s="882"/>
      <c r="C13" s="883" t="s">
        <v>146</v>
      </c>
      <c r="D13" s="884"/>
      <c r="E13" s="885"/>
      <c r="F13" s="885"/>
      <c r="G13" s="885" t="s">
        <v>183</v>
      </c>
      <c r="H13" s="886"/>
      <c r="I13" s="1712" t="s">
        <v>194</v>
      </c>
      <c r="J13" s="1713"/>
      <c r="K13" s="1713"/>
      <c r="L13" s="1713"/>
      <c r="M13" s="1713"/>
      <c r="N13" s="1713"/>
      <c r="O13" s="1713"/>
      <c r="P13" s="1713"/>
      <c r="Q13" s="1713"/>
      <c r="R13" s="1713"/>
      <c r="S13" s="1713"/>
      <c r="T13" s="1713"/>
      <c r="U13" s="1713"/>
      <c r="V13" s="1713"/>
      <c r="W13" s="1713"/>
      <c r="X13" s="1714"/>
      <c r="Y13" s="887" t="s">
        <v>200</v>
      </c>
      <c r="Z13" s="887" t="s">
        <v>375</v>
      </c>
    </row>
    <row r="14" spans="1:26" ht="14.15" customHeight="1" x14ac:dyDescent="0.3">
      <c r="A14" s="1707"/>
      <c r="B14" s="875"/>
      <c r="C14" s="888"/>
      <c r="D14" s="889"/>
      <c r="E14" s="889"/>
      <c r="F14" s="890" t="s">
        <v>319</v>
      </c>
      <c r="G14" s="877" t="s">
        <v>196</v>
      </c>
      <c r="H14" s="877" t="s">
        <v>198</v>
      </c>
      <c r="I14" s="1648" t="s">
        <v>308</v>
      </c>
      <c r="J14" s="1649"/>
      <c r="K14" s="1649"/>
      <c r="L14" s="1649"/>
      <c r="M14" s="1649"/>
      <c r="N14" s="1649"/>
      <c r="O14" s="1649"/>
      <c r="P14" s="1649"/>
      <c r="Q14" s="1649"/>
      <c r="R14" s="1649"/>
      <c r="S14" s="1650"/>
      <c r="T14" s="1665" t="s">
        <v>188</v>
      </c>
      <c r="U14" s="1666"/>
      <c r="V14" s="1667"/>
      <c r="W14" s="1661" t="s">
        <v>619</v>
      </c>
      <c r="X14" s="1662"/>
      <c r="Y14" s="891" t="s">
        <v>63</v>
      </c>
      <c r="Z14" s="892" t="s">
        <v>197</v>
      </c>
    </row>
    <row r="15" spans="1:26" ht="14.15" customHeight="1" x14ac:dyDescent="0.3">
      <c r="A15" s="1707"/>
      <c r="B15" s="893">
        <f>'0-Eingabewerte'!B48</f>
        <v>20</v>
      </c>
      <c r="C15" s="1671" t="s">
        <v>337</v>
      </c>
      <c r="D15" s="1672"/>
      <c r="E15" s="1672"/>
      <c r="F15" s="1673"/>
      <c r="G15" s="894">
        <f>SUM(G16:G25)</f>
        <v>1210</v>
      </c>
      <c r="H15" s="895">
        <f>G15/G12*100</f>
        <v>98.055105348460287</v>
      </c>
      <c r="I15" s="1702" t="s">
        <v>186</v>
      </c>
      <c r="J15" s="1703"/>
      <c r="K15" s="1703"/>
      <c r="L15" s="1703"/>
      <c r="M15" s="1703"/>
      <c r="N15" s="1704"/>
      <c r="O15" s="1645" t="s">
        <v>187</v>
      </c>
      <c r="P15" s="1646"/>
      <c r="Q15" s="1646"/>
      <c r="R15" s="1646"/>
      <c r="S15" s="1647"/>
      <c r="T15" s="1668"/>
      <c r="U15" s="1669"/>
      <c r="V15" s="1670"/>
      <c r="W15" s="1663"/>
      <c r="X15" s="1664"/>
      <c r="Y15" s="896">
        <f>SUM(Y16:Y24)</f>
        <v>17000</v>
      </c>
      <c r="Z15" s="897">
        <f>SUM(Z16:Z24)</f>
        <v>4500000</v>
      </c>
    </row>
    <row r="16" spans="1:26" ht="12.75" customHeight="1" x14ac:dyDescent="0.3">
      <c r="A16" s="1707"/>
      <c r="B16" s="1705" t="s">
        <v>873</v>
      </c>
      <c r="C16" s="1687" t="s">
        <v>79</v>
      </c>
      <c r="D16" s="1688"/>
      <c r="E16" s="1689"/>
      <c r="F16" s="898"/>
      <c r="G16" s="837">
        <v>250</v>
      </c>
      <c r="H16" s="899">
        <f>G16/G12*100</f>
        <v>20.25931928687196</v>
      </c>
      <c r="I16" s="666"/>
      <c r="J16" s="666"/>
      <c r="K16" s="666"/>
      <c r="L16" s="666"/>
      <c r="M16" s="666"/>
      <c r="N16" s="666"/>
      <c r="O16" s="667"/>
      <c r="P16" s="667"/>
      <c r="Q16" s="667"/>
      <c r="R16" s="667"/>
      <c r="S16" s="667"/>
      <c r="T16" s="668"/>
      <c r="U16" s="668"/>
      <c r="V16" s="668"/>
      <c r="W16" s="666"/>
      <c r="X16" s="666"/>
      <c r="Y16" s="838">
        <v>5000</v>
      </c>
      <c r="Z16" s="838">
        <v>500000</v>
      </c>
    </row>
    <row r="17" spans="1:26" ht="12.75" customHeight="1" x14ac:dyDescent="0.3">
      <c r="A17" s="1707"/>
      <c r="B17" s="1705"/>
      <c r="C17" s="1687" t="s">
        <v>472</v>
      </c>
      <c r="D17" s="1688"/>
      <c r="E17" s="1689"/>
      <c r="F17" s="898"/>
      <c r="G17" s="837">
        <v>150</v>
      </c>
      <c r="H17" s="899">
        <f>G17/G12*100</f>
        <v>12.155591572123177</v>
      </c>
      <c r="I17" s="666"/>
      <c r="J17" s="666"/>
      <c r="K17" s="666"/>
      <c r="L17" s="666"/>
      <c r="M17" s="666"/>
      <c r="N17" s="666"/>
      <c r="O17" s="667"/>
      <c r="P17" s="667"/>
      <c r="Q17" s="667"/>
      <c r="R17" s="667"/>
      <c r="S17" s="667"/>
      <c r="T17" s="668"/>
      <c r="U17" s="668"/>
      <c r="V17" s="668"/>
      <c r="W17" s="666"/>
      <c r="X17" s="666"/>
      <c r="Y17" s="838">
        <v>5000</v>
      </c>
      <c r="Z17" s="838">
        <v>500000</v>
      </c>
    </row>
    <row r="18" spans="1:26" ht="12.75" customHeight="1" x14ac:dyDescent="0.3">
      <c r="A18" s="1707"/>
      <c r="B18" s="1705"/>
      <c r="C18" s="1687" t="s">
        <v>553</v>
      </c>
      <c r="D18" s="1688"/>
      <c r="E18" s="1689"/>
      <c r="F18" s="898"/>
      <c r="G18" s="837">
        <v>100</v>
      </c>
      <c r="H18" s="899">
        <f>G18/G12*100</f>
        <v>8.1037277147487838</v>
      </c>
      <c r="I18" s="666"/>
      <c r="J18" s="666"/>
      <c r="K18" s="666"/>
      <c r="L18" s="666"/>
      <c r="M18" s="666"/>
      <c r="N18" s="666"/>
      <c r="O18" s="667"/>
      <c r="P18" s="667"/>
      <c r="Q18" s="667"/>
      <c r="R18" s="667"/>
      <c r="S18" s="667"/>
      <c r="T18" s="668"/>
      <c r="U18" s="668"/>
      <c r="V18" s="668"/>
      <c r="W18" s="666"/>
      <c r="X18" s="666"/>
      <c r="Y18" s="838">
        <v>1000</v>
      </c>
      <c r="Z18" s="838">
        <v>500000</v>
      </c>
    </row>
    <row r="19" spans="1:26" ht="12.75" customHeight="1" x14ac:dyDescent="0.3">
      <c r="A19" s="1707"/>
      <c r="B19" s="1705"/>
      <c r="C19" s="1687" t="s">
        <v>73</v>
      </c>
      <c r="D19" s="1688"/>
      <c r="E19" s="1689"/>
      <c r="F19" s="898"/>
      <c r="G19" s="837">
        <v>50</v>
      </c>
      <c r="H19" s="899">
        <f>G19/G12*100</f>
        <v>4.0518638573743919</v>
      </c>
      <c r="I19" s="666"/>
      <c r="J19" s="666"/>
      <c r="K19" s="666"/>
      <c r="L19" s="666"/>
      <c r="M19" s="666"/>
      <c r="N19" s="666"/>
      <c r="O19" s="667"/>
      <c r="P19" s="667"/>
      <c r="Q19" s="667"/>
      <c r="R19" s="667"/>
      <c r="S19" s="667"/>
      <c r="T19" s="668"/>
      <c r="U19" s="668"/>
      <c r="V19" s="668"/>
      <c r="W19" s="666"/>
      <c r="X19" s="666"/>
      <c r="Y19" s="838">
        <v>1000</v>
      </c>
      <c r="Z19" s="838">
        <v>500000</v>
      </c>
    </row>
    <row r="20" spans="1:26" ht="12.75" customHeight="1" x14ac:dyDescent="0.3">
      <c r="A20" s="1707"/>
      <c r="B20" s="1705"/>
      <c r="C20" s="1687" t="s">
        <v>74</v>
      </c>
      <c r="D20" s="1688"/>
      <c r="E20" s="1689"/>
      <c r="F20" s="898"/>
      <c r="G20" s="837">
        <v>25</v>
      </c>
      <c r="H20" s="899">
        <f>G20/G12*100</f>
        <v>2.025931928687196</v>
      </c>
      <c r="I20" s="666"/>
      <c r="J20" s="666"/>
      <c r="K20" s="666"/>
      <c r="L20" s="666"/>
      <c r="M20" s="666"/>
      <c r="N20" s="666"/>
      <c r="O20" s="667"/>
      <c r="P20" s="667"/>
      <c r="Q20" s="667"/>
      <c r="R20" s="667"/>
      <c r="S20" s="667"/>
      <c r="T20" s="668"/>
      <c r="U20" s="668"/>
      <c r="V20" s="668"/>
      <c r="W20" s="666"/>
      <c r="X20" s="666"/>
      <c r="Y20" s="838">
        <v>1000</v>
      </c>
      <c r="Z20" s="838">
        <v>500000</v>
      </c>
    </row>
    <row r="21" spans="1:26" ht="12.75" customHeight="1" x14ac:dyDescent="0.3">
      <c r="A21" s="1707"/>
      <c r="B21" s="1705"/>
      <c r="C21" s="1687" t="s">
        <v>71</v>
      </c>
      <c r="D21" s="1688"/>
      <c r="E21" s="1689"/>
      <c r="F21" s="898"/>
      <c r="G21" s="837">
        <v>20</v>
      </c>
      <c r="H21" s="899">
        <f>G21/G12*100</f>
        <v>1.6207455429497568</v>
      </c>
      <c r="I21" s="666"/>
      <c r="J21" s="666"/>
      <c r="K21" s="666"/>
      <c r="L21" s="666"/>
      <c r="M21" s="666"/>
      <c r="N21" s="666"/>
      <c r="O21" s="667"/>
      <c r="P21" s="667"/>
      <c r="Q21" s="667"/>
      <c r="R21" s="667"/>
      <c r="S21" s="667"/>
      <c r="T21" s="668"/>
      <c r="U21" s="668"/>
      <c r="V21" s="668"/>
      <c r="W21" s="666"/>
      <c r="X21" s="666"/>
      <c r="Y21" s="838">
        <v>1000</v>
      </c>
      <c r="Z21" s="838">
        <v>500000</v>
      </c>
    </row>
    <row r="22" spans="1:26" ht="12.75" customHeight="1" x14ac:dyDescent="0.3">
      <c r="A22" s="1707"/>
      <c r="B22" s="1705"/>
      <c r="C22" s="1687" t="s">
        <v>72</v>
      </c>
      <c r="D22" s="1688"/>
      <c r="E22" s="1689"/>
      <c r="F22" s="898"/>
      <c r="G22" s="837">
        <v>50</v>
      </c>
      <c r="H22" s="899">
        <f>G22/G12*100</f>
        <v>4.0518638573743919</v>
      </c>
      <c r="I22" s="666"/>
      <c r="J22" s="666"/>
      <c r="K22" s="666"/>
      <c r="L22" s="666"/>
      <c r="M22" s="666"/>
      <c r="N22" s="666"/>
      <c r="O22" s="667"/>
      <c r="P22" s="667"/>
      <c r="Q22" s="667"/>
      <c r="R22" s="667"/>
      <c r="S22" s="667"/>
      <c r="T22" s="668"/>
      <c r="U22" s="668"/>
      <c r="V22" s="668"/>
      <c r="W22" s="666"/>
      <c r="X22" s="666"/>
      <c r="Y22" s="838">
        <v>1000</v>
      </c>
      <c r="Z22" s="838">
        <v>500000</v>
      </c>
    </row>
    <row r="23" spans="1:26" ht="12.75" customHeight="1" x14ac:dyDescent="0.3">
      <c r="A23" s="1707"/>
      <c r="B23" s="1705"/>
      <c r="C23" s="1687" t="s">
        <v>70</v>
      </c>
      <c r="D23" s="1688"/>
      <c r="E23" s="1689"/>
      <c r="F23" s="898"/>
      <c r="G23" s="837">
        <v>50</v>
      </c>
      <c r="H23" s="899">
        <f>G23/G12*100</f>
        <v>4.0518638573743919</v>
      </c>
      <c r="I23" s="666"/>
      <c r="J23" s="666"/>
      <c r="K23" s="666"/>
      <c r="L23" s="666"/>
      <c r="M23" s="666"/>
      <c r="N23" s="666"/>
      <c r="O23" s="667"/>
      <c r="P23" s="667"/>
      <c r="Q23" s="667"/>
      <c r="R23" s="667"/>
      <c r="S23" s="667"/>
      <c r="T23" s="668"/>
      <c r="U23" s="668"/>
      <c r="V23" s="668"/>
      <c r="W23" s="666"/>
      <c r="X23" s="666"/>
      <c r="Y23" s="838">
        <v>1000</v>
      </c>
      <c r="Z23" s="838">
        <v>500000</v>
      </c>
    </row>
    <row r="24" spans="1:26" ht="12.75" customHeight="1" x14ac:dyDescent="0.3">
      <c r="A24" s="1707"/>
      <c r="B24" s="1705"/>
      <c r="C24" s="1687" t="s">
        <v>75</v>
      </c>
      <c r="D24" s="1688"/>
      <c r="E24" s="1689"/>
      <c r="F24" s="898"/>
      <c r="G24" s="837">
        <v>500</v>
      </c>
      <c r="H24" s="899">
        <f>G24/G12*100</f>
        <v>40.518638573743921</v>
      </c>
      <c r="I24" s="666"/>
      <c r="J24" s="666"/>
      <c r="K24" s="666"/>
      <c r="L24" s="666"/>
      <c r="M24" s="666"/>
      <c r="N24" s="666"/>
      <c r="O24" s="667"/>
      <c r="P24" s="667"/>
      <c r="Q24" s="667"/>
      <c r="R24" s="667"/>
      <c r="S24" s="667"/>
      <c r="T24" s="668"/>
      <c r="U24" s="668"/>
      <c r="V24" s="668"/>
      <c r="W24" s="666"/>
      <c r="X24" s="666"/>
      <c r="Y24" s="838">
        <v>1000</v>
      </c>
      <c r="Z24" s="838">
        <v>500000</v>
      </c>
    </row>
    <row r="25" spans="1:26" ht="12.75" customHeight="1" x14ac:dyDescent="0.3">
      <c r="A25" s="1707"/>
      <c r="B25" s="1705"/>
      <c r="C25" s="1687" t="s">
        <v>500</v>
      </c>
      <c r="D25" s="1688"/>
      <c r="E25" s="1689"/>
      <c r="F25" s="898"/>
      <c r="G25" s="837">
        <v>15</v>
      </c>
      <c r="H25" s="899">
        <f>G25/G12*100</f>
        <v>1.2155591572123177</v>
      </c>
      <c r="I25" s="666"/>
      <c r="J25" s="666"/>
      <c r="K25" s="666"/>
      <c r="L25" s="666"/>
      <c r="M25" s="666"/>
      <c r="N25" s="666"/>
      <c r="O25" s="667"/>
      <c r="P25" s="667"/>
      <c r="Q25" s="667"/>
      <c r="R25" s="667"/>
      <c r="S25" s="667"/>
      <c r="T25" s="668"/>
      <c r="U25" s="668"/>
      <c r="V25" s="668"/>
      <c r="W25" s="666"/>
      <c r="X25" s="666"/>
      <c r="Y25" s="838">
        <v>1000</v>
      </c>
      <c r="Z25" s="838">
        <v>500000</v>
      </c>
    </row>
    <row r="26" spans="1:26" ht="14.15" customHeight="1" x14ac:dyDescent="0.3">
      <c r="A26" s="1707"/>
      <c r="B26" s="900">
        <f>'0-Eingabewerte'!B53</f>
        <v>24</v>
      </c>
      <c r="C26" s="901"/>
      <c r="D26" s="902"/>
      <c r="E26" s="903"/>
      <c r="F26" s="904">
        <f>1/100*(F27*H27+F28*H28+F29*H29+F30*H30)</f>
        <v>0</v>
      </c>
      <c r="G26" s="905">
        <f>SUM(G27:G30)</f>
        <v>180</v>
      </c>
      <c r="H26" s="906" t="s">
        <v>198</v>
      </c>
      <c r="I26" s="907"/>
      <c r="J26" s="907"/>
      <c r="K26" s="907"/>
      <c r="L26" s="907"/>
      <c r="M26" s="907"/>
      <c r="N26" s="907"/>
      <c r="O26" s="907"/>
      <c r="P26" s="907"/>
      <c r="Q26" s="907"/>
      <c r="R26" s="907"/>
      <c r="S26" s="907"/>
      <c r="T26" s="907"/>
      <c r="U26" s="907"/>
      <c r="V26" s="907"/>
      <c r="W26" s="907"/>
      <c r="X26" s="907"/>
      <c r="Y26" s="908"/>
      <c r="Z26" s="909" t="s">
        <v>521</v>
      </c>
    </row>
    <row r="27" spans="1:26" ht="12.75" customHeight="1" x14ac:dyDescent="0.3">
      <c r="A27" s="1707"/>
      <c r="B27" s="1701" t="s">
        <v>874</v>
      </c>
      <c r="C27" s="1624" t="s">
        <v>148</v>
      </c>
      <c r="D27" s="1625"/>
      <c r="E27" s="1685"/>
      <c r="F27" s="910"/>
      <c r="G27" s="837">
        <v>50</v>
      </c>
      <c r="H27" s="911">
        <f>G27/G26*100</f>
        <v>27.777777777777779</v>
      </c>
      <c r="I27" s="912"/>
      <c r="J27" s="912"/>
      <c r="K27" s="912"/>
      <c r="L27" s="912"/>
      <c r="M27" s="912"/>
      <c r="N27" s="912"/>
      <c r="O27" s="674"/>
      <c r="P27" s="674"/>
      <c r="Q27" s="674"/>
      <c r="R27" s="674"/>
      <c r="S27" s="674"/>
      <c r="T27" s="913"/>
      <c r="U27" s="913"/>
      <c r="V27" s="913"/>
      <c r="W27" s="914"/>
      <c r="X27" s="914"/>
      <c r="Y27" s="1695" t="s">
        <v>522</v>
      </c>
      <c r="Z27" s="1696"/>
    </row>
    <row r="28" spans="1:26" ht="12.75" customHeight="1" x14ac:dyDescent="0.3">
      <c r="A28" s="1707"/>
      <c r="B28" s="1701"/>
      <c r="C28" s="1624" t="s">
        <v>178</v>
      </c>
      <c r="D28" s="1625"/>
      <c r="E28" s="1685"/>
      <c r="F28" s="910"/>
      <c r="G28" s="837">
        <v>100</v>
      </c>
      <c r="H28" s="911">
        <f>G28/G26*100</f>
        <v>55.555555555555557</v>
      </c>
      <c r="I28" s="912"/>
      <c r="J28" s="912"/>
      <c r="K28" s="912"/>
      <c r="L28" s="912"/>
      <c r="M28" s="912"/>
      <c r="N28" s="912"/>
      <c r="O28" s="674"/>
      <c r="P28" s="674"/>
      <c r="Q28" s="674"/>
      <c r="R28" s="674"/>
      <c r="S28" s="674"/>
      <c r="T28" s="913"/>
      <c r="U28" s="913"/>
      <c r="V28" s="913"/>
      <c r="W28" s="914"/>
      <c r="X28" s="914"/>
      <c r="Y28" s="1695" t="s">
        <v>176</v>
      </c>
      <c r="Z28" s="1696"/>
    </row>
    <row r="29" spans="1:26" ht="12.75" customHeight="1" x14ac:dyDescent="0.3">
      <c r="A29" s="1707"/>
      <c r="B29" s="1701"/>
      <c r="C29" s="1680" t="s">
        <v>177</v>
      </c>
      <c r="D29" s="1681"/>
      <c r="E29" s="1686"/>
      <c r="F29" s="910"/>
      <c r="G29" s="837">
        <v>5</v>
      </c>
      <c r="H29" s="911">
        <f>G29/G26*100</f>
        <v>2.7777777777777777</v>
      </c>
      <c r="I29" s="912"/>
      <c r="J29" s="912"/>
      <c r="K29" s="912"/>
      <c r="L29" s="912"/>
      <c r="M29" s="912"/>
      <c r="N29" s="912"/>
      <c r="O29" s="674"/>
      <c r="P29" s="674"/>
      <c r="Q29" s="674"/>
      <c r="R29" s="674"/>
      <c r="S29" s="674"/>
      <c r="T29" s="913"/>
      <c r="U29" s="913"/>
      <c r="V29" s="913"/>
      <c r="W29" s="914"/>
      <c r="X29" s="914"/>
      <c r="Y29" s="1693"/>
      <c r="Z29" s="1694"/>
    </row>
    <row r="30" spans="1:26" ht="12.75" customHeight="1" x14ac:dyDescent="0.3">
      <c r="A30" s="1707"/>
      <c r="B30" s="1701"/>
      <c r="C30" s="1680" t="s">
        <v>150</v>
      </c>
      <c r="D30" s="1681"/>
      <c r="E30" s="1686"/>
      <c r="F30" s="910"/>
      <c r="G30" s="837">
        <v>25</v>
      </c>
      <c r="H30" s="911">
        <f>G30/G26*100</f>
        <v>13.888888888888889</v>
      </c>
      <c r="I30" s="912"/>
      <c r="J30" s="912"/>
      <c r="K30" s="912"/>
      <c r="L30" s="912"/>
      <c r="M30" s="912"/>
      <c r="N30" s="912"/>
      <c r="O30" s="674"/>
      <c r="P30" s="674"/>
      <c r="Q30" s="674"/>
      <c r="R30" s="674"/>
      <c r="S30" s="674"/>
      <c r="T30" s="913"/>
      <c r="U30" s="913"/>
      <c r="V30" s="913"/>
      <c r="W30" s="914"/>
      <c r="X30" s="914"/>
      <c r="Y30" s="1693"/>
      <c r="Z30" s="1694"/>
    </row>
    <row r="31" spans="1:26" ht="14.15" customHeight="1" x14ac:dyDescent="0.3">
      <c r="A31" s="1707"/>
      <c r="B31" s="893">
        <f>'0-Eingabewerte'!B70</f>
        <v>28</v>
      </c>
      <c r="C31" s="901"/>
      <c r="D31" s="902"/>
      <c r="E31" s="915"/>
      <c r="F31" s="904">
        <f>1/100*(F32*H32+F33*H33+F34*H34+F35*H35+F36*H36+F37*H37)</f>
        <v>0</v>
      </c>
      <c r="G31" s="915">
        <v>1155</v>
      </c>
      <c r="H31" s="895">
        <f>G31/G12*100</f>
        <v>93.598055105348465</v>
      </c>
      <c r="I31" s="916"/>
      <c r="J31" s="916"/>
      <c r="K31" s="916"/>
      <c r="L31" s="916"/>
      <c r="M31" s="916"/>
      <c r="N31" s="916"/>
      <c r="O31" s="916"/>
      <c r="P31" s="917"/>
      <c r="Q31" s="917"/>
      <c r="R31" s="917"/>
      <c r="S31" s="918"/>
      <c r="T31" s="916"/>
      <c r="U31" s="917"/>
      <c r="V31" s="917"/>
      <c r="W31" s="917"/>
      <c r="X31" s="918"/>
      <c r="Y31" s="896">
        <f>SUM(Y32:Y37)</f>
        <v>16000</v>
      </c>
      <c r="Z31" s="919"/>
    </row>
    <row r="32" spans="1:26" ht="12.75" customHeight="1" x14ac:dyDescent="0.3">
      <c r="A32" s="1707"/>
      <c r="B32" s="1705" t="s">
        <v>875</v>
      </c>
      <c r="C32" s="1637" t="s">
        <v>179</v>
      </c>
      <c r="D32" s="1638"/>
      <c r="E32" s="1639"/>
      <c r="F32" s="920"/>
      <c r="G32" s="837">
        <v>5</v>
      </c>
      <c r="H32" s="899">
        <f>G32/G12*100</f>
        <v>0.4051863857374392</v>
      </c>
      <c r="I32" s="666"/>
      <c r="J32" s="666"/>
      <c r="K32" s="666"/>
      <c r="L32" s="666"/>
      <c r="M32" s="666"/>
      <c r="N32" s="666"/>
      <c r="O32" s="667"/>
      <c r="P32" s="667"/>
      <c r="Q32" s="667"/>
      <c r="R32" s="667"/>
      <c r="S32" s="667"/>
      <c r="T32" s="668"/>
      <c r="U32" s="668"/>
      <c r="V32" s="668"/>
      <c r="W32" s="666"/>
      <c r="X32" s="666"/>
      <c r="Y32" s="840">
        <v>7500</v>
      </c>
      <c r="Z32" s="921"/>
    </row>
    <row r="33" spans="1:26" s="25" customFormat="1" ht="12.75" customHeight="1" x14ac:dyDescent="0.3">
      <c r="A33" s="1707"/>
      <c r="B33" s="1705"/>
      <c r="C33" s="1637" t="s">
        <v>379</v>
      </c>
      <c r="D33" s="1638"/>
      <c r="E33" s="1639"/>
      <c r="F33" s="920"/>
      <c r="G33" s="837">
        <v>50</v>
      </c>
      <c r="H33" s="899">
        <f>G33/G12*100</f>
        <v>4.0518638573743919</v>
      </c>
      <c r="I33" s="666"/>
      <c r="J33" s="666"/>
      <c r="K33" s="666"/>
      <c r="L33" s="666"/>
      <c r="M33" s="666"/>
      <c r="N33" s="666"/>
      <c r="O33" s="667"/>
      <c r="P33" s="667"/>
      <c r="Q33" s="667"/>
      <c r="R33" s="667"/>
      <c r="S33" s="667"/>
      <c r="T33" s="668"/>
      <c r="U33" s="668"/>
      <c r="V33" s="668"/>
      <c r="W33" s="666"/>
      <c r="X33" s="666"/>
      <c r="Y33" s="840">
        <v>5000</v>
      </c>
      <c r="Z33" s="922"/>
    </row>
    <row r="34" spans="1:26" ht="12.75" customHeight="1" x14ac:dyDescent="0.3">
      <c r="A34" s="1707"/>
      <c r="B34" s="1705"/>
      <c r="C34" s="1637" t="s">
        <v>468</v>
      </c>
      <c r="D34" s="1638"/>
      <c r="E34" s="1639"/>
      <c r="F34" s="920"/>
      <c r="G34" s="837">
        <v>100</v>
      </c>
      <c r="H34" s="899">
        <f>G34/G12*100</f>
        <v>8.1037277147487838</v>
      </c>
      <c r="I34" s="666"/>
      <c r="J34" s="666"/>
      <c r="K34" s="666"/>
      <c r="L34" s="666"/>
      <c r="M34" s="666"/>
      <c r="N34" s="666"/>
      <c r="O34" s="667"/>
      <c r="P34" s="667"/>
      <c r="Q34" s="667"/>
      <c r="R34" s="667"/>
      <c r="S34" s="667"/>
      <c r="T34" s="668"/>
      <c r="U34" s="668"/>
      <c r="V34" s="668"/>
      <c r="W34" s="666"/>
      <c r="X34" s="666"/>
      <c r="Y34" s="840">
        <v>1000</v>
      </c>
      <c r="Z34" s="922"/>
    </row>
    <row r="35" spans="1:26" ht="12.75" customHeight="1" x14ac:dyDescent="0.3">
      <c r="A35" s="1707"/>
      <c r="B35" s="1705"/>
      <c r="C35" s="1637" t="s">
        <v>613</v>
      </c>
      <c r="D35" s="1638"/>
      <c r="E35" s="1639"/>
      <c r="F35" s="920"/>
      <c r="G35" s="837">
        <v>250</v>
      </c>
      <c r="H35" s="899">
        <f>G35/G12*100</f>
        <v>20.25931928687196</v>
      </c>
      <c r="I35" s="666"/>
      <c r="J35" s="666"/>
      <c r="K35" s="666"/>
      <c r="L35" s="666"/>
      <c r="M35" s="666"/>
      <c r="N35" s="666"/>
      <c r="O35" s="667"/>
      <c r="P35" s="667"/>
      <c r="Q35" s="667"/>
      <c r="R35" s="667"/>
      <c r="S35" s="667"/>
      <c r="T35" s="668"/>
      <c r="U35" s="668"/>
      <c r="V35" s="668"/>
      <c r="W35" s="666"/>
      <c r="X35" s="666"/>
      <c r="Y35" s="840">
        <v>1000</v>
      </c>
      <c r="Z35" s="922"/>
    </row>
    <row r="36" spans="1:26" ht="12.75" customHeight="1" x14ac:dyDescent="0.3">
      <c r="A36" s="1707"/>
      <c r="B36" s="1705"/>
      <c r="C36" s="1637" t="s">
        <v>607</v>
      </c>
      <c r="D36" s="1638"/>
      <c r="E36" s="1639"/>
      <c r="F36" s="920"/>
      <c r="G36" s="837">
        <v>250</v>
      </c>
      <c r="H36" s="899">
        <f>G36/G12*100</f>
        <v>20.25931928687196</v>
      </c>
      <c r="I36" s="666"/>
      <c r="J36" s="666"/>
      <c r="K36" s="666"/>
      <c r="L36" s="666"/>
      <c r="M36" s="666"/>
      <c r="N36" s="666"/>
      <c r="O36" s="667"/>
      <c r="P36" s="667"/>
      <c r="Q36" s="667"/>
      <c r="R36" s="667"/>
      <c r="S36" s="667"/>
      <c r="T36" s="668"/>
      <c r="U36" s="668"/>
      <c r="V36" s="668"/>
      <c r="W36" s="666"/>
      <c r="X36" s="666"/>
      <c r="Y36" s="840">
        <v>1000</v>
      </c>
      <c r="Z36" s="922"/>
    </row>
    <row r="37" spans="1:26" s="25" customFormat="1" ht="12.75" customHeight="1" x14ac:dyDescent="0.3">
      <c r="A37" s="1707"/>
      <c r="B37" s="1705"/>
      <c r="C37" s="1621" t="s">
        <v>466</v>
      </c>
      <c r="D37" s="1622"/>
      <c r="E37" s="1623"/>
      <c r="F37" s="920"/>
      <c r="G37" s="837">
        <v>500</v>
      </c>
      <c r="H37" s="899">
        <f>G37/G12*100</f>
        <v>40.518638573743921</v>
      </c>
      <c r="I37" s="666"/>
      <c r="J37" s="666"/>
      <c r="K37" s="666"/>
      <c r="L37" s="666"/>
      <c r="M37" s="666"/>
      <c r="N37" s="666"/>
      <c r="O37" s="667"/>
      <c r="P37" s="667"/>
      <c r="Q37" s="667"/>
      <c r="R37" s="667"/>
      <c r="S37" s="667"/>
      <c r="T37" s="668"/>
      <c r="U37" s="668"/>
      <c r="V37" s="668"/>
      <c r="W37" s="666"/>
      <c r="X37" s="666"/>
      <c r="Y37" s="840">
        <v>500</v>
      </c>
      <c r="Z37" s="922"/>
    </row>
    <row r="38" spans="1:26" ht="14.15" customHeight="1" x14ac:dyDescent="0.3">
      <c r="A38" s="1707"/>
      <c r="B38" s="893">
        <f>'0-Eingabewerte'!B79</f>
        <v>32</v>
      </c>
      <c r="C38" s="901"/>
      <c r="D38" s="902"/>
      <c r="E38" s="915"/>
      <c r="F38" s="904">
        <f>1/100*(F39*H39+F40*H40+F41*H41+F42*H42+F43*H43+F44*H44+F45*H45)</f>
        <v>0</v>
      </c>
      <c r="G38" s="915">
        <v>1325</v>
      </c>
      <c r="H38" s="923" t="s">
        <v>198</v>
      </c>
      <c r="I38" s="916"/>
      <c r="J38" s="916"/>
      <c r="K38" s="916"/>
      <c r="L38" s="916"/>
      <c r="M38" s="916"/>
      <c r="N38" s="916"/>
      <c r="O38" s="916"/>
      <c r="P38" s="917"/>
      <c r="Q38" s="917"/>
      <c r="R38" s="917"/>
      <c r="S38" s="918"/>
      <c r="T38" s="916"/>
      <c r="U38" s="917"/>
      <c r="V38" s="917"/>
      <c r="W38" s="917"/>
      <c r="X38" s="918"/>
      <c r="Y38" s="896">
        <f>SUM(Y39:Y45)</f>
        <v>13000</v>
      </c>
      <c r="Z38" s="924"/>
    </row>
    <row r="39" spans="1:26" ht="12.75" customHeight="1" x14ac:dyDescent="0.3">
      <c r="A39" s="1707"/>
      <c r="B39" s="1717" t="s">
        <v>876</v>
      </c>
      <c r="C39" s="1624" t="s">
        <v>376</v>
      </c>
      <c r="D39" s="1625"/>
      <c r="E39" s="1625"/>
      <c r="F39" s="910"/>
      <c r="G39" s="839">
        <v>25</v>
      </c>
      <c r="H39" s="911">
        <f>G39/G38*100</f>
        <v>1.8867924528301887</v>
      </c>
      <c r="I39" s="666"/>
      <c r="J39" s="666"/>
      <c r="K39" s="666"/>
      <c r="L39" s="666"/>
      <c r="M39" s="666"/>
      <c r="N39" s="666"/>
      <c r="O39" s="667"/>
      <c r="P39" s="667"/>
      <c r="Q39" s="667"/>
      <c r="R39" s="667"/>
      <c r="S39" s="667"/>
      <c r="T39" s="668"/>
      <c r="U39" s="668"/>
      <c r="V39" s="668"/>
      <c r="W39" s="666"/>
      <c r="X39" s="666"/>
      <c r="Y39" s="841">
        <v>1000</v>
      </c>
      <c r="Z39" s="925"/>
    </row>
    <row r="40" spans="1:26" ht="12.75" customHeight="1" x14ac:dyDescent="0.3">
      <c r="A40" s="1707"/>
      <c r="B40" s="1717"/>
      <c r="C40" s="1624" t="s">
        <v>609</v>
      </c>
      <c r="D40" s="1625"/>
      <c r="E40" s="1625"/>
      <c r="F40" s="910"/>
      <c r="G40" s="839">
        <v>50</v>
      </c>
      <c r="H40" s="911">
        <f>G40/G38*100</f>
        <v>3.7735849056603774</v>
      </c>
      <c r="I40" s="666"/>
      <c r="J40" s="666"/>
      <c r="K40" s="666"/>
      <c r="L40" s="666"/>
      <c r="M40" s="666"/>
      <c r="N40" s="666"/>
      <c r="O40" s="667"/>
      <c r="P40" s="667"/>
      <c r="Q40" s="667"/>
      <c r="R40" s="667"/>
      <c r="S40" s="667"/>
      <c r="T40" s="668"/>
      <c r="U40" s="668"/>
      <c r="V40" s="668"/>
      <c r="W40" s="666"/>
      <c r="X40" s="666"/>
      <c r="Y40" s="841">
        <v>2500</v>
      </c>
      <c r="Z40" s="925"/>
    </row>
    <row r="41" spans="1:26" ht="12.75" customHeight="1" x14ac:dyDescent="0.3">
      <c r="A41" s="1707"/>
      <c r="B41" s="1717"/>
      <c r="C41" s="1624" t="s">
        <v>182</v>
      </c>
      <c r="D41" s="1625"/>
      <c r="E41" s="1625"/>
      <c r="F41" s="910"/>
      <c r="G41" s="839">
        <v>100</v>
      </c>
      <c r="H41" s="911">
        <f>G41/G38*100</f>
        <v>7.5471698113207548</v>
      </c>
      <c r="I41" s="666"/>
      <c r="J41" s="666"/>
      <c r="K41" s="666"/>
      <c r="L41" s="666"/>
      <c r="M41" s="666"/>
      <c r="N41" s="666"/>
      <c r="O41" s="667"/>
      <c r="P41" s="667"/>
      <c r="Q41" s="667"/>
      <c r="R41" s="667"/>
      <c r="S41" s="667"/>
      <c r="T41" s="668"/>
      <c r="U41" s="668"/>
      <c r="V41" s="668"/>
      <c r="W41" s="666"/>
      <c r="X41" s="666"/>
      <c r="Y41" s="841">
        <v>5000</v>
      </c>
      <c r="Z41" s="926" t="s">
        <v>610</v>
      </c>
    </row>
    <row r="42" spans="1:26" ht="12.75" customHeight="1" x14ac:dyDescent="0.3">
      <c r="A42" s="1707"/>
      <c r="B42" s="1717"/>
      <c r="C42" s="1680" t="s">
        <v>181</v>
      </c>
      <c r="D42" s="1681"/>
      <c r="E42" s="1681"/>
      <c r="F42" s="910"/>
      <c r="G42" s="839">
        <v>100</v>
      </c>
      <c r="H42" s="911">
        <f>G42/G38*100</f>
        <v>7.5471698113207548</v>
      </c>
      <c r="I42" s="666"/>
      <c r="J42" s="666"/>
      <c r="K42" s="666"/>
      <c r="L42" s="666"/>
      <c r="M42" s="666"/>
      <c r="N42" s="666"/>
      <c r="O42" s="667"/>
      <c r="P42" s="667"/>
      <c r="Q42" s="667"/>
      <c r="R42" s="667"/>
      <c r="S42" s="667"/>
      <c r="T42" s="668"/>
      <c r="U42" s="668"/>
      <c r="V42" s="668"/>
      <c r="W42" s="666"/>
      <c r="X42" s="666"/>
      <c r="Y42" s="841">
        <v>2500</v>
      </c>
      <c r="Z42" s="925"/>
    </row>
    <row r="43" spans="1:26" s="25" customFormat="1" ht="12.75" customHeight="1" x14ac:dyDescent="0.3">
      <c r="A43" s="1707"/>
      <c r="B43" s="1717"/>
      <c r="C43" s="1680" t="s">
        <v>158</v>
      </c>
      <c r="D43" s="1681"/>
      <c r="E43" s="1681"/>
      <c r="F43" s="910"/>
      <c r="G43" s="839">
        <v>300</v>
      </c>
      <c r="H43" s="911">
        <f>G43/G38*100</f>
        <v>22.641509433962266</v>
      </c>
      <c r="I43" s="666"/>
      <c r="J43" s="666"/>
      <c r="K43" s="666"/>
      <c r="L43" s="666"/>
      <c r="M43" s="666"/>
      <c r="N43" s="666"/>
      <c r="O43" s="667"/>
      <c r="P43" s="667"/>
      <c r="Q43" s="667"/>
      <c r="R43" s="667"/>
      <c r="S43" s="667"/>
      <c r="T43" s="668"/>
      <c r="U43" s="668"/>
      <c r="V43" s="668"/>
      <c r="W43" s="666"/>
      <c r="X43" s="666"/>
      <c r="Y43" s="841">
        <v>1000</v>
      </c>
      <c r="Z43" s="925"/>
    </row>
    <row r="44" spans="1:26" ht="12.75" customHeight="1" x14ac:dyDescent="0.3">
      <c r="A44" s="1707"/>
      <c r="B44" s="1717"/>
      <c r="C44" s="1680" t="s">
        <v>159</v>
      </c>
      <c r="D44" s="1681"/>
      <c r="E44" s="1681"/>
      <c r="F44" s="910"/>
      <c r="G44" s="839">
        <v>500</v>
      </c>
      <c r="H44" s="911">
        <f>G44/G38*100</f>
        <v>37.735849056603776</v>
      </c>
      <c r="I44" s="666"/>
      <c r="J44" s="666"/>
      <c r="K44" s="666"/>
      <c r="L44" s="666"/>
      <c r="M44" s="666"/>
      <c r="N44" s="666"/>
      <c r="O44" s="667"/>
      <c r="P44" s="667"/>
      <c r="Q44" s="667"/>
      <c r="R44" s="667"/>
      <c r="S44" s="667"/>
      <c r="T44" s="668"/>
      <c r="U44" s="668"/>
      <c r="V44" s="668"/>
      <c r="W44" s="666"/>
      <c r="X44" s="666"/>
      <c r="Y44" s="841">
        <v>500</v>
      </c>
      <c r="Z44" s="925"/>
    </row>
    <row r="45" spans="1:26" ht="12.75" customHeight="1" x14ac:dyDescent="0.3">
      <c r="A45" s="1707"/>
      <c r="B45" s="1717"/>
      <c r="C45" s="1680" t="s">
        <v>160</v>
      </c>
      <c r="D45" s="1681"/>
      <c r="E45" s="1681"/>
      <c r="F45" s="910"/>
      <c r="G45" s="839">
        <v>250</v>
      </c>
      <c r="H45" s="911">
        <f>G45/G38*100</f>
        <v>18.867924528301888</v>
      </c>
      <c r="I45" s="666"/>
      <c r="J45" s="666"/>
      <c r="K45" s="666"/>
      <c r="L45" s="666"/>
      <c r="M45" s="666"/>
      <c r="N45" s="666"/>
      <c r="O45" s="667"/>
      <c r="P45" s="667"/>
      <c r="Q45" s="667"/>
      <c r="R45" s="667"/>
      <c r="S45" s="667"/>
      <c r="T45" s="668"/>
      <c r="U45" s="668"/>
      <c r="V45" s="668"/>
      <c r="W45" s="666"/>
      <c r="X45" s="666"/>
      <c r="Y45" s="841">
        <v>500</v>
      </c>
      <c r="Z45" s="925"/>
    </row>
    <row r="46" spans="1:26" ht="8.5" customHeight="1" x14ac:dyDescent="0.3">
      <c r="A46" s="1707"/>
      <c r="B46" s="927"/>
      <c r="C46" s="670"/>
      <c r="D46" s="875"/>
      <c r="E46" s="1718"/>
      <c r="F46" s="1719"/>
      <c r="G46" s="1719"/>
      <c r="H46" s="1720"/>
      <c r="I46" s="1721"/>
      <c r="J46" s="1722"/>
      <c r="K46" s="1722"/>
      <c r="L46" s="1722"/>
      <c r="M46" s="1722"/>
      <c r="N46" s="1723"/>
      <c r="O46" s="1721"/>
      <c r="P46" s="1722"/>
      <c r="Q46" s="1722"/>
      <c r="R46" s="1722"/>
      <c r="S46" s="1723"/>
      <c r="T46" s="1721"/>
      <c r="U46" s="1722"/>
      <c r="V46" s="1722"/>
      <c r="W46" s="1722"/>
      <c r="X46" s="1723"/>
      <c r="Y46" s="1000"/>
      <c r="Z46" s="1001" t="str">
        <f>'0-Eingabewerte'!G74</f>
        <v>[Masse-%]</v>
      </c>
    </row>
    <row r="47" spans="1:26" ht="12.75" customHeight="1" x14ac:dyDescent="0.3">
      <c r="A47" s="1707"/>
      <c r="B47" s="842">
        <f>'0-Eingabewerte'!B74</f>
        <v>30</v>
      </c>
      <c r="C47" s="1724" t="str">
        <f>'0-Eingabewerte'!D74</f>
        <v>Massenanteil Materialien aus (verantwortungsvoll erwirtschafteten) nachwachsenden Rohstoffen</v>
      </c>
      <c r="D47" s="1725"/>
      <c r="E47" s="1725"/>
      <c r="F47" s="1725"/>
      <c r="G47" s="1725"/>
      <c r="H47" s="1725"/>
      <c r="I47" s="1725"/>
      <c r="J47" s="1725"/>
      <c r="K47" s="1725"/>
      <c r="L47" s="1725"/>
      <c r="M47" s="1725"/>
      <c r="N47" s="846"/>
      <c r="O47" s="846"/>
      <c r="P47" s="846"/>
      <c r="Q47" s="846"/>
      <c r="R47" s="846"/>
      <c r="S47" s="846"/>
      <c r="T47" s="846"/>
      <c r="U47" s="846"/>
      <c r="V47" s="846"/>
      <c r="W47" s="846"/>
      <c r="X47" s="844"/>
      <c r="Y47" s="998"/>
      <c r="Z47" s="998">
        <f>'0-Eingabewerte'!F74</f>
        <v>10</v>
      </c>
    </row>
    <row r="48" spans="1:26" s="25" customFormat="1" ht="12.75" customHeight="1" x14ac:dyDescent="0.3">
      <c r="A48" s="1707"/>
      <c r="B48" s="842" t="str">
        <f>'0-Eingabewerte'!B78</f>
        <v>31a</v>
      </c>
      <c r="C48" s="1724" t="str">
        <f>'0-Eingabewerte'!D78</f>
        <v>Der Anteil Materialien aus nachwachsenden Rohstoffen - verantwortungsvoll erwirtschaftet - ist über Zertifikate / Produktlabels nachweisbar</v>
      </c>
      <c r="D48" s="1725"/>
      <c r="E48" s="1725"/>
      <c r="F48" s="1725"/>
      <c r="G48" s="1725"/>
      <c r="H48" s="1725"/>
      <c r="I48" s="1725"/>
      <c r="J48" s="1725"/>
      <c r="K48" s="1725"/>
      <c r="L48" s="1725"/>
      <c r="M48" s="1725"/>
      <c r="N48" s="1725"/>
      <c r="O48" s="1725"/>
      <c r="P48" s="1725"/>
      <c r="Q48" s="1725"/>
      <c r="R48" s="1725"/>
      <c r="S48" s="1725"/>
      <c r="T48" s="1725"/>
      <c r="U48" s="1725"/>
      <c r="V48" s="1725"/>
      <c r="W48" s="1725"/>
      <c r="X48" s="1725"/>
      <c r="Y48" s="1725"/>
      <c r="Z48" s="1002" t="str">
        <f>'0-Eingabewerte'!F78</f>
        <v>Ja / Nein</v>
      </c>
    </row>
    <row r="49" spans="1:26" ht="8.5" customHeight="1" x14ac:dyDescent="0.3">
      <c r="A49" s="1707"/>
      <c r="B49" s="927"/>
      <c r="C49" s="670"/>
      <c r="D49" s="927"/>
      <c r="E49" s="670"/>
      <c r="F49" s="927"/>
      <c r="G49" s="670"/>
      <c r="H49" s="927"/>
      <c r="I49" s="670"/>
      <c r="J49" s="927"/>
      <c r="K49" s="670"/>
      <c r="L49" s="927"/>
      <c r="M49" s="670"/>
      <c r="N49" s="927"/>
      <c r="O49" s="670"/>
      <c r="P49" s="927"/>
      <c r="Q49" s="670"/>
      <c r="R49" s="927"/>
      <c r="S49" s="670"/>
      <c r="T49" s="927"/>
      <c r="U49" s="670"/>
      <c r="V49" s="927"/>
      <c r="W49" s="670"/>
      <c r="X49" s="927"/>
      <c r="Y49" s="670"/>
      <c r="Z49" s="927"/>
    </row>
    <row r="50" spans="1:26" ht="12.75" customHeight="1" x14ac:dyDescent="0.3">
      <c r="A50" s="1707"/>
      <c r="B50" s="928">
        <f>'0-Eingabewerte'!B83</f>
        <v>36</v>
      </c>
      <c r="C50" s="1732" t="str">
        <f>'0-Eingabewerte'!D83</f>
        <v>Grundstücksbezogene Rohstoffdaten*</v>
      </c>
      <c r="D50" s="1733"/>
      <c r="E50" s="1733"/>
      <c r="F50" s="1733"/>
      <c r="G50" s="1733"/>
      <c r="H50" s="1733"/>
      <c r="I50" s="1733"/>
      <c r="J50" s="1733"/>
      <c r="K50" s="1733"/>
      <c r="L50" s="1733"/>
      <c r="M50" s="1733"/>
      <c r="N50" s="1733"/>
      <c r="O50" s="1733"/>
      <c r="P50" s="1733"/>
      <c r="Q50" s="1733"/>
      <c r="R50" s="1733"/>
      <c r="S50" s="1733"/>
      <c r="T50" s="1733"/>
      <c r="U50" s="1733"/>
      <c r="V50" s="1733"/>
      <c r="W50" s="1733"/>
      <c r="X50" s="1733"/>
      <c r="Y50" s="1733"/>
      <c r="Z50" s="1734"/>
    </row>
    <row r="51" spans="1:26" ht="12.75" customHeight="1" x14ac:dyDescent="0.3">
      <c r="A51" s="1707"/>
      <c r="B51" s="929"/>
      <c r="C51" s="1737" t="str">
        <f>'0-Eingabewerte'!F83</f>
        <v>z.B. gewachsener Mutterboden, Materialien für Unterbau, Gesteinskörnung, angefahrender Boden, Bodenkennwerte [t]</v>
      </c>
      <c r="D51" s="1738"/>
      <c r="E51" s="1738"/>
      <c r="F51" s="1738"/>
      <c r="G51" s="1738"/>
      <c r="H51" s="1738"/>
      <c r="I51" s="1738"/>
      <c r="J51" s="1738"/>
      <c r="K51" s="1738"/>
      <c r="L51" s="1738"/>
      <c r="M51" s="1738"/>
      <c r="N51" s="1738"/>
      <c r="O51" s="1738"/>
      <c r="P51" s="1738"/>
      <c r="Q51" s="1738"/>
      <c r="R51" s="1738"/>
      <c r="S51" s="1738"/>
      <c r="T51" s="1738"/>
      <c r="U51" s="1738"/>
      <c r="V51" s="1738"/>
      <c r="W51" s="1738"/>
      <c r="X51" s="1738"/>
      <c r="Y51" s="1738"/>
      <c r="Z51" s="1738"/>
    </row>
    <row r="52" spans="1:26" ht="8.5" customHeight="1" x14ac:dyDescent="0.3">
      <c r="A52" s="1707"/>
      <c r="B52" s="927"/>
      <c r="C52" s="670"/>
      <c r="D52" s="927"/>
      <c r="E52" s="670"/>
      <c r="F52" s="927"/>
      <c r="G52" s="670"/>
      <c r="H52" s="927"/>
      <c r="I52" s="670"/>
      <c r="J52" s="927"/>
      <c r="K52" s="670"/>
      <c r="L52" s="927"/>
      <c r="M52" s="670"/>
      <c r="N52" s="927"/>
      <c r="O52" s="670"/>
      <c r="P52" s="927"/>
      <c r="Q52" s="670"/>
      <c r="R52" s="927"/>
      <c r="S52" s="670"/>
      <c r="T52" s="927"/>
      <c r="U52" s="670"/>
      <c r="V52" s="927"/>
      <c r="W52" s="670"/>
      <c r="X52" s="927"/>
      <c r="Y52" s="670"/>
      <c r="Z52" s="927"/>
    </row>
    <row r="53" spans="1:26" ht="12.75" customHeight="1" x14ac:dyDescent="0.3">
      <c r="A53" s="1707"/>
      <c r="B53" s="842">
        <f>'0-Eingabewerte'!B84</f>
        <v>37</v>
      </c>
      <c r="C53" s="1739" t="str">
        <f>'0-Eingabewerte'!D84</f>
        <v>Quantitative Zirkularitätsbewertung Vornutzungsphasen*</v>
      </c>
      <c r="D53" s="1740"/>
      <c r="E53" s="1740"/>
      <c r="F53" s="1740"/>
      <c r="G53" s="1740"/>
      <c r="H53" s="1740"/>
      <c r="I53" s="1740"/>
      <c r="J53" s="1740"/>
      <c r="K53" s="999"/>
      <c r="L53" s="1741" t="s">
        <v>986</v>
      </c>
      <c r="M53" s="1741"/>
      <c r="N53" s="1741"/>
      <c r="O53" s="1741"/>
      <c r="P53" s="1741" t="str">
        <f>'0-Eingabewerte'!G84</f>
        <v>Methode</v>
      </c>
      <c r="Q53" s="1741"/>
      <c r="R53" s="1741"/>
      <c r="S53" s="1741"/>
      <c r="T53" s="1741"/>
      <c r="U53" s="1741"/>
      <c r="V53" s="1741"/>
      <c r="W53" s="1741"/>
      <c r="X53" s="1741"/>
      <c r="Y53" s="1741"/>
      <c r="Z53" s="1002" t="str">
        <f>'0-Eingabewerte'!F84</f>
        <v>[WERT]</v>
      </c>
    </row>
    <row r="54" spans="1:26" ht="8.5" customHeight="1" x14ac:dyDescent="0.3">
      <c r="A54" s="1707"/>
      <c r="B54" s="927"/>
      <c r="C54" s="670"/>
      <c r="D54" s="875"/>
      <c r="E54" s="1718"/>
      <c r="F54" s="1719"/>
      <c r="G54" s="1719"/>
      <c r="H54" s="1720"/>
      <c r="I54" s="1721"/>
      <c r="J54" s="1722"/>
      <c r="K54" s="1722"/>
      <c r="L54" s="1722"/>
      <c r="M54" s="1722"/>
      <c r="N54" s="1723"/>
      <c r="O54" s="1721"/>
      <c r="P54" s="1722"/>
      <c r="Q54" s="1722"/>
      <c r="R54" s="1722"/>
      <c r="S54" s="1723"/>
      <c r="T54" s="1721"/>
      <c r="U54" s="1722"/>
      <c r="V54" s="1722"/>
      <c r="W54" s="1722"/>
      <c r="X54" s="1723"/>
      <c r="Y54" s="1735"/>
      <c r="Z54" s="1736"/>
    </row>
    <row r="55" spans="1:26" ht="12.75" customHeight="1" x14ac:dyDescent="0.3">
      <c r="A55" s="1707"/>
      <c r="B55" s="1730" t="s">
        <v>338</v>
      </c>
      <c r="C55" s="1726" t="s">
        <v>411</v>
      </c>
      <c r="D55" s="1727"/>
      <c r="E55" s="1727"/>
      <c r="F55" s="1727"/>
      <c r="G55" s="1727"/>
      <c r="H55" s="1727"/>
      <c r="I55" s="1727"/>
      <c r="J55" s="1727"/>
      <c r="K55" s="1727"/>
      <c r="L55" s="1727"/>
      <c r="M55" s="1727"/>
      <c r="N55" s="1727"/>
      <c r="O55" s="1727"/>
      <c r="P55" s="1727"/>
      <c r="Q55" s="1727"/>
      <c r="R55" s="1727"/>
      <c r="S55" s="1727"/>
      <c r="T55" s="1727"/>
      <c r="U55" s="1727"/>
      <c r="V55" s="1727"/>
      <c r="W55" s="1727"/>
      <c r="X55" s="1727"/>
      <c r="Y55" s="1727"/>
      <c r="Z55" s="1727"/>
    </row>
    <row r="56" spans="1:26" ht="21.5" customHeight="1" x14ac:dyDescent="0.3">
      <c r="A56" s="1707"/>
      <c r="B56" s="1730"/>
      <c r="C56" s="1726"/>
      <c r="D56" s="1727"/>
      <c r="E56" s="1727"/>
      <c r="F56" s="1727"/>
      <c r="G56" s="1727"/>
      <c r="H56" s="1727"/>
      <c r="I56" s="1727"/>
      <c r="J56" s="1727"/>
      <c r="K56" s="1727"/>
      <c r="L56" s="1727"/>
      <c r="M56" s="1727"/>
      <c r="N56" s="1727"/>
      <c r="O56" s="1727"/>
      <c r="P56" s="1727"/>
      <c r="Q56" s="1727"/>
      <c r="R56" s="1727"/>
      <c r="S56" s="1727"/>
      <c r="T56" s="1727"/>
      <c r="U56" s="1727"/>
      <c r="V56" s="1727"/>
      <c r="W56" s="1727"/>
      <c r="X56" s="1727"/>
      <c r="Y56" s="1727"/>
      <c r="Z56" s="1727"/>
    </row>
    <row r="57" spans="1:26" ht="12" customHeight="1" x14ac:dyDescent="0.3">
      <c r="A57" s="1708"/>
      <c r="B57" s="1731"/>
      <c r="C57" s="1728"/>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row>
    <row r="58" spans="1:26" ht="17" customHeight="1" x14ac:dyDescent="0.3">
      <c r="A58" s="646" t="s">
        <v>145</v>
      </c>
      <c r="B58" s="647"/>
      <c r="C58" s="647"/>
      <c r="D58" s="647"/>
      <c r="E58" s="647"/>
      <c r="F58" s="647"/>
      <c r="G58" s="647"/>
      <c r="H58" s="647"/>
      <c r="I58" s="647"/>
      <c r="J58" s="647"/>
      <c r="K58" s="647"/>
      <c r="L58" s="647"/>
      <c r="M58" s="647"/>
      <c r="N58" s="647"/>
      <c r="O58" s="647"/>
      <c r="P58" s="647"/>
      <c r="Q58" s="647"/>
      <c r="R58" s="647"/>
      <c r="S58" s="647"/>
      <c r="T58" s="647"/>
      <c r="U58" s="647"/>
      <c r="V58" s="647"/>
      <c r="W58" s="647"/>
      <c r="X58" s="647"/>
      <c r="Y58" s="647"/>
      <c r="Z58" s="648"/>
    </row>
    <row r="59" spans="1:26" ht="5.9" customHeight="1" x14ac:dyDescent="0.3">
      <c r="A59" s="2151"/>
      <c r="B59" s="2151"/>
      <c r="C59" s="2151"/>
      <c r="D59" s="2151"/>
      <c r="E59" s="2151"/>
      <c r="F59" s="2151"/>
      <c r="G59" s="2151"/>
      <c r="H59" s="2151"/>
      <c r="I59" s="2151"/>
      <c r="J59" s="2151"/>
      <c r="K59" s="2151"/>
      <c r="L59" s="2151"/>
      <c r="M59" s="2151"/>
      <c r="N59" s="2151"/>
      <c r="O59" s="2151"/>
      <c r="P59" s="2151"/>
      <c r="Q59" s="2151"/>
      <c r="R59" s="2151"/>
      <c r="S59" s="2151"/>
      <c r="T59" s="2151"/>
      <c r="U59" s="2151"/>
      <c r="V59" s="2151"/>
      <c r="W59" s="2151"/>
      <c r="X59" s="2151"/>
      <c r="Y59" s="2151"/>
      <c r="Z59" s="2151"/>
    </row>
    <row r="60" spans="1:26" ht="15.5" customHeight="1" x14ac:dyDescent="0.3">
      <c r="A60" s="2152"/>
      <c r="B60" s="2152"/>
      <c r="C60" s="2152"/>
      <c r="D60" s="2152"/>
      <c r="E60" s="2152"/>
      <c r="F60" s="2152"/>
      <c r="G60" s="2152"/>
      <c r="H60" s="2152"/>
      <c r="I60" s="2152"/>
      <c r="J60" s="2152"/>
      <c r="K60" s="2152"/>
      <c r="L60" s="2152"/>
      <c r="M60" s="2152"/>
      <c r="N60" s="2152"/>
      <c r="O60" s="2152"/>
      <c r="P60" s="2152"/>
      <c r="Q60" s="2152"/>
      <c r="R60" s="2152"/>
      <c r="S60" s="2152"/>
      <c r="T60" s="2152"/>
      <c r="U60" s="2152"/>
      <c r="V60" s="2152"/>
      <c r="W60" s="2152"/>
      <c r="X60" s="2152"/>
      <c r="Y60" s="2152"/>
      <c r="Z60" s="2152"/>
    </row>
    <row r="61" spans="1:26" x14ac:dyDescent="0.3">
      <c r="B61" s="45"/>
      <c r="C61" s="45"/>
      <c r="D61" s="45"/>
    </row>
    <row r="62" spans="1:26" x14ac:dyDescent="0.3">
      <c r="B62" s="45"/>
      <c r="C62" s="45"/>
      <c r="D62" s="45"/>
    </row>
    <row r="63" spans="1:26" x14ac:dyDescent="0.3">
      <c r="B63" s="45"/>
      <c r="C63" s="45"/>
      <c r="D63" s="45"/>
    </row>
    <row r="64" spans="1:26" x14ac:dyDescent="0.3">
      <c r="B64" s="45"/>
      <c r="C64" s="45"/>
      <c r="D64" s="45"/>
    </row>
    <row r="65" spans="2:4" x14ac:dyDescent="0.3">
      <c r="B65" s="45"/>
      <c r="C65" s="45"/>
      <c r="D65" s="45"/>
    </row>
    <row r="66" spans="2:4" x14ac:dyDescent="0.3">
      <c r="B66" s="45"/>
      <c r="C66" s="45"/>
      <c r="D66" s="45"/>
    </row>
    <row r="67" spans="2:4" x14ac:dyDescent="0.3">
      <c r="B67" s="45"/>
      <c r="C67" s="45"/>
      <c r="D67" s="45"/>
    </row>
    <row r="68" spans="2:4" x14ac:dyDescent="0.3">
      <c r="B68" s="45"/>
      <c r="C68" s="45"/>
      <c r="D68" s="45"/>
    </row>
    <row r="69" spans="2:4" x14ac:dyDescent="0.3">
      <c r="B69" s="45"/>
      <c r="C69" s="45"/>
      <c r="D69" s="45"/>
    </row>
    <row r="70" spans="2:4" x14ac:dyDescent="0.3">
      <c r="B70" s="45"/>
      <c r="C70" s="45"/>
      <c r="D70" s="45"/>
    </row>
    <row r="71" spans="2:4" x14ac:dyDescent="0.3">
      <c r="B71" s="45"/>
      <c r="C71" s="45"/>
      <c r="D71" s="45"/>
    </row>
    <row r="72" spans="2:4" x14ac:dyDescent="0.3">
      <c r="B72" s="45"/>
      <c r="C72" s="45"/>
      <c r="D72" s="45"/>
    </row>
    <row r="73" spans="2:4" x14ac:dyDescent="0.3">
      <c r="B73" s="45"/>
      <c r="C73" s="45"/>
      <c r="D73" s="45"/>
    </row>
    <row r="74" spans="2:4" x14ac:dyDescent="0.3">
      <c r="B74" s="45"/>
      <c r="C74" s="45"/>
      <c r="D74" s="45"/>
    </row>
    <row r="75" spans="2:4" x14ac:dyDescent="0.3">
      <c r="B75" s="45"/>
      <c r="C75" s="45"/>
      <c r="D75" s="45"/>
    </row>
    <row r="76" spans="2:4" x14ac:dyDescent="0.3">
      <c r="B76" s="45"/>
      <c r="C76" s="45"/>
      <c r="D76" s="45"/>
    </row>
    <row r="77" spans="2:4" x14ac:dyDescent="0.3">
      <c r="B77" s="45"/>
      <c r="C77" s="45"/>
      <c r="D77" s="45"/>
    </row>
    <row r="78" spans="2:4" x14ac:dyDescent="0.3">
      <c r="B78" s="45"/>
      <c r="C78" s="45"/>
      <c r="D78" s="45"/>
    </row>
    <row r="79" spans="2:4" x14ac:dyDescent="0.3">
      <c r="B79" s="45"/>
      <c r="C79" s="45"/>
      <c r="D79" s="45"/>
    </row>
    <row r="80" spans="2:4" x14ac:dyDescent="0.3">
      <c r="B80" s="45"/>
      <c r="C80" s="45"/>
      <c r="D80" s="45"/>
    </row>
    <row r="81" spans="2:4" x14ac:dyDescent="0.3">
      <c r="B81" s="45"/>
      <c r="C81" s="45"/>
      <c r="D81" s="45"/>
    </row>
    <row r="82" spans="2:4" x14ac:dyDescent="0.3">
      <c r="B82" s="45"/>
      <c r="C82" s="45"/>
      <c r="D82" s="45"/>
    </row>
    <row r="83" spans="2:4" x14ac:dyDescent="0.3">
      <c r="B83" s="45"/>
      <c r="C83" s="45"/>
      <c r="D83" s="45"/>
    </row>
    <row r="84" spans="2:4" x14ac:dyDescent="0.3">
      <c r="B84" s="45"/>
      <c r="C84" s="45"/>
      <c r="D84" s="45"/>
    </row>
    <row r="85" spans="2:4" x14ac:dyDescent="0.3">
      <c r="B85" s="45"/>
      <c r="C85" s="45"/>
      <c r="D85" s="45"/>
    </row>
    <row r="86" spans="2:4" x14ac:dyDescent="0.3">
      <c r="B86" s="45"/>
      <c r="C86" s="45"/>
      <c r="D86" s="45"/>
    </row>
    <row r="87" spans="2:4" x14ac:dyDescent="0.3">
      <c r="B87" s="45"/>
      <c r="C87" s="45"/>
      <c r="D87" s="45"/>
    </row>
    <row r="88" spans="2:4" x14ac:dyDescent="0.3">
      <c r="B88" s="45"/>
      <c r="C88" s="45"/>
      <c r="D88" s="45"/>
    </row>
    <row r="89" spans="2:4" x14ac:dyDescent="0.3">
      <c r="B89" s="45"/>
      <c r="C89" s="45"/>
      <c r="D89" s="45"/>
    </row>
    <row r="90" spans="2:4" x14ac:dyDescent="0.3">
      <c r="B90" s="45"/>
      <c r="C90" s="45"/>
      <c r="D90" s="45"/>
    </row>
    <row r="91" spans="2:4" x14ac:dyDescent="0.3">
      <c r="B91" s="45"/>
      <c r="C91" s="45"/>
      <c r="D91" s="45"/>
    </row>
    <row r="92" spans="2:4" x14ac:dyDescent="0.3">
      <c r="B92" s="45"/>
      <c r="C92" s="45"/>
      <c r="D92" s="45"/>
    </row>
    <row r="93" spans="2:4" x14ac:dyDescent="0.3">
      <c r="B93" s="45"/>
      <c r="C93" s="45"/>
      <c r="D93" s="45"/>
    </row>
    <row r="94" spans="2:4" x14ac:dyDescent="0.3">
      <c r="B94" s="45"/>
      <c r="C94" s="45"/>
      <c r="D94" s="45"/>
    </row>
    <row r="95" spans="2:4" x14ac:dyDescent="0.3">
      <c r="B95" s="45"/>
      <c r="C95" s="45"/>
      <c r="D95" s="45"/>
    </row>
    <row r="96" spans="2:4" x14ac:dyDescent="0.3">
      <c r="B96" s="45"/>
      <c r="C96" s="45"/>
      <c r="D96" s="45"/>
    </row>
    <row r="97" spans="2:4" x14ac:dyDescent="0.3">
      <c r="B97" s="45"/>
      <c r="C97" s="45"/>
      <c r="D97" s="45"/>
    </row>
    <row r="98" spans="2:4" x14ac:dyDescent="0.3">
      <c r="B98" s="45"/>
      <c r="C98" s="45"/>
      <c r="D98" s="45"/>
    </row>
    <row r="99" spans="2:4" x14ac:dyDescent="0.3">
      <c r="B99" s="45"/>
      <c r="C99" s="45"/>
      <c r="D99" s="45"/>
    </row>
    <row r="100" spans="2:4" x14ac:dyDescent="0.3">
      <c r="B100" s="45"/>
      <c r="C100" s="45"/>
      <c r="D100" s="45"/>
    </row>
    <row r="101" spans="2:4" x14ac:dyDescent="0.3">
      <c r="B101" s="45"/>
      <c r="C101" s="45"/>
      <c r="D101" s="45"/>
    </row>
    <row r="102" spans="2:4" x14ac:dyDescent="0.3">
      <c r="B102" s="45"/>
      <c r="C102" s="45"/>
      <c r="D102" s="45"/>
    </row>
    <row r="103" spans="2:4" x14ac:dyDescent="0.3">
      <c r="B103" s="45"/>
      <c r="C103" s="45"/>
      <c r="D103" s="45"/>
    </row>
    <row r="104" spans="2:4" x14ac:dyDescent="0.3">
      <c r="B104" s="45"/>
      <c r="C104" s="45"/>
      <c r="D104" s="45"/>
    </row>
    <row r="105" spans="2:4" x14ac:dyDescent="0.3">
      <c r="B105" s="45"/>
      <c r="C105" s="45"/>
      <c r="D105" s="45"/>
    </row>
    <row r="106" spans="2:4" x14ac:dyDescent="0.3">
      <c r="B106" s="45"/>
      <c r="C106" s="45"/>
      <c r="D106" s="45"/>
    </row>
    <row r="107" spans="2:4" x14ac:dyDescent="0.3">
      <c r="B107" s="45"/>
      <c r="C107" s="45"/>
      <c r="D107" s="45"/>
    </row>
    <row r="108" spans="2:4" x14ac:dyDescent="0.3">
      <c r="B108" s="45"/>
      <c r="C108" s="45"/>
      <c r="D108" s="45"/>
    </row>
    <row r="109" spans="2:4" x14ac:dyDescent="0.3">
      <c r="B109" s="45"/>
      <c r="C109" s="45"/>
      <c r="D109" s="45"/>
    </row>
    <row r="110" spans="2:4" x14ac:dyDescent="0.3">
      <c r="B110" s="45"/>
      <c r="C110" s="45"/>
      <c r="D110" s="45"/>
    </row>
    <row r="111" spans="2:4" x14ac:dyDescent="0.3">
      <c r="B111" s="45"/>
      <c r="C111" s="45"/>
      <c r="D111" s="45"/>
    </row>
    <row r="112" spans="2:4" x14ac:dyDescent="0.3">
      <c r="B112" s="45"/>
      <c r="C112" s="45"/>
      <c r="D112" s="45"/>
    </row>
    <row r="113" spans="2:4" x14ac:dyDescent="0.3">
      <c r="B113" s="45"/>
      <c r="C113" s="45"/>
      <c r="D113" s="45"/>
    </row>
    <row r="114" spans="2:4" x14ac:dyDescent="0.3">
      <c r="B114" s="45"/>
      <c r="C114" s="45"/>
      <c r="D114" s="45"/>
    </row>
    <row r="115" spans="2:4" x14ac:dyDescent="0.3">
      <c r="B115" s="45"/>
      <c r="C115" s="45"/>
      <c r="D115" s="45"/>
    </row>
    <row r="116" spans="2:4" x14ac:dyDescent="0.3">
      <c r="B116" s="45"/>
      <c r="C116" s="45"/>
      <c r="D116" s="45"/>
    </row>
    <row r="117" spans="2:4" x14ac:dyDescent="0.3">
      <c r="B117" s="45"/>
      <c r="C117" s="45"/>
      <c r="D117" s="45"/>
    </row>
    <row r="118" spans="2:4" x14ac:dyDescent="0.3">
      <c r="B118" s="45"/>
      <c r="C118" s="45"/>
      <c r="D118" s="45"/>
    </row>
    <row r="119" spans="2:4" x14ac:dyDescent="0.3">
      <c r="B119" s="45"/>
      <c r="C119" s="45"/>
      <c r="D119" s="45"/>
    </row>
    <row r="120" spans="2:4" x14ac:dyDescent="0.3">
      <c r="B120" s="45"/>
      <c r="C120" s="45"/>
      <c r="D120" s="45"/>
    </row>
    <row r="121" spans="2:4" x14ac:dyDescent="0.3">
      <c r="B121" s="45"/>
      <c r="C121" s="45"/>
      <c r="D121" s="45"/>
    </row>
    <row r="122" spans="2:4" x14ac:dyDescent="0.3">
      <c r="B122" s="45"/>
      <c r="C122" s="45"/>
      <c r="D122" s="45"/>
    </row>
    <row r="123" spans="2:4" x14ac:dyDescent="0.3">
      <c r="B123" s="45"/>
      <c r="C123" s="45"/>
      <c r="D123" s="45"/>
    </row>
    <row r="124" spans="2:4" x14ac:dyDescent="0.3">
      <c r="B124" s="45"/>
      <c r="C124" s="45"/>
      <c r="D124" s="45"/>
    </row>
    <row r="125" spans="2:4" x14ac:dyDescent="0.3">
      <c r="B125" s="45"/>
      <c r="C125" s="45"/>
      <c r="D125" s="45"/>
    </row>
    <row r="126" spans="2:4" x14ac:dyDescent="0.3">
      <c r="B126" s="45"/>
      <c r="C126" s="45"/>
      <c r="D126" s="45"/>
    </row>
    <row r="127" spans="2:4" x14ac:dyDescent="0.3">
      <c r="B127" s="45"/>
      <c r="C127" s="45"/>
      <c r="D127" s="45"/>
    </row>
    <row r="128" spans="2:4" x14ac:dyDescent="0.3">
      <c r="B128" s="45"/>
      <c r="C128" s="45"/>
      <c r="D128" s="45"/>
    </row>
    <row r="129" spans="2:4" x14ac:dyDescent="0.3">
      <c r="B129" s="45"/>
      <c r="C129" s="45"/>
      <c r="D129" s="45"/>
    </row>
    <row r="130" spans="2:4" x14ac:dyDescent="0.3">
      <c r="B130" s="45"/>
      <c r="C130" s="45"/>
      <c r="D130" s="45"/>
    </row>
    <row r="131" spans="2:4" x14ac:dyDescent="0.3">
      <c r="B131" s="45"/>
      <c r="C131" s="45"/>
      <c r="D131" s="45"/>
    </row>
    <row r="132" spans="2:4" x14ac:dyDescent="0.3">
      <c r="B132" s="45"/>
      <c r="C132" s="45"/>
      <c r="D132" s="45"/>
    </row>
    <row r="133" spans="2:4" x14ac:dyDescent="0.3">
      <c r="B133" s="45"/>
      <c r="C133" s="45"/>
      <c r="D133" s="45"/>
    </row>
    <row r="134" spans="2:4" x14ac:dyDescent="0.3">
      <c r="B134" s="45"/>
      <c r="C134" s="45"/>
      <c r="D134" s="45"/>
    </row>
    <row r="135" spans="2:4" x14ac:dyDescent="0.3">
      <c r="B135" s="45"/>
      <c r="C135" s="45"/>
      <c r="D135" s="45"/>
    </row>
    <row r="136" spans="2:4" x14ac:dyDescent="0.3">
      <c r="B136" s="45"/>
      <c r="C136" s="45"/>
      <c r="D136" s="45"/>
    </row>
    <row r="137" spans="2:4" x14ac:dyDescent="0.3">
      <c r="B137" s="45"/>
      <c r="C137" s="45"/>
      <c r="D137" s="45"/>
    </row>
    <row r="138" spans="2:4" x14ac:dyDescent="0.3">
      <c r="B138" s="45"/>
      <c r="C138" s="45"/>
      <c r="D138" s="45"/>
    </row>
    <row r="139" spans="2:4" x14ac:dyDescent="0.3">
      <c r="B139" s="45"/>
      <c r="C139" s="45"/>
      <c r="D139" s="45"/>
    </row>
    <row r="140" spans="2:4" x14ac:dyDescent="0.3">
      <c r="B140" s="45"/>
      <c r="C140" s="45"/>
      <c r="D140" s="45"/>
    </row>
    <row r="141" spans="2:4" x14ac:dyDescent="0.3">
      <c r="B141" s="45"/>
      <c r="C141" s="45"/>
      <c r="D141" s="45"/>
    </row>
    <row r="142" spans="2:4" x14ac:dyDescent="0.3">
      <c r="B142" s="45"/>
      <c r="C142" s="45"/>
      <c r="D142" s="45"/>
    </row>
    <row r="143" spans="2:4" x14ac:dyDescent="0.3">
      <c r="B143" s="45"/>
      <c r="C143" s="45"/>
      <c r="D143" s="45"/>
    </row>
    <row r="144" spans="2:4" x14ac:dyDescent="0.3">
      <c r="B144" s="45"/>
      <c r="C144" s="45"/>
      <c r="D144" s="45"/>
    </row>
    <row r="145" spans="2:4" x14ac:dyDescent="0.3">
      <c r="B145" s="45"/>
      <c r="C145" s="45"/>
      <c r="D145" s="45"/>
    </row>
    <row r="146" spans="2:4" x14ac:dyDescent="0.3">
      <c r="B146" s="45"/>
      <c r="C146" s="45"/>
      <c r="D146" s="45"/>
    </row>
    <row r="147" spans="2:4" x14ac:dyDescent="0.3">
      <c r="B147" s="45"/>
      <c r="C147" s="45"/>
      <c r="D147" s="45"/>
    </row>
    <row r="148" spans="2:4" x14ac:dyDescent="0.3">
      <c r="B148" s="45"/>
      <c r="C148" s="45"/>
      <c r="D148" s="45"/>
    </row>
    <row r="149" spans="2:4" x14ac:dyDescent="0.3">
      <c r="B149" s="45"/>
      <c r="C149" s="45"/>
      <c r="D149" s="45"/>
    </row>
    <row r="150" spans="2:4" x14ac:dyDescent="0.3">
      <c r="B150" s="45"/>
      <c r="C150" s="45"/>
      <c r="D150" s="45"/>
    </row>
    <row r="151" spans="2:4" x14ac:dyDescent="0.3">
      <c r="B151" s="45"/>
      <c r="C151" s="45"/>
      <c r="D151" s="45"/>
    </row>
    <row r="152" spans="2:4" x14ac:dyDescent="0.3">
      <c r="B152" s="45"/>
      <c r="C152" s="45"/>
      <c r="D152" s="45"/>
    </row>
    <row r="153" spans="2:4" x14ac:dyDescent="0.3">
      <c r="B153" s="45"/>
      <c r="C153" s="45"/>
      <c r="D153" s="45"/>
    </row>
    <row r="154" spans="2:4" x14ac:dyDescent="0.3">
      <c r="B154" s="45"/>
      <c r="C154" s="45"/>
      <c r="D154" s="45"/>
    </row>
    <row r="155" spans="2:4" x14ac:dyDescent="0.3">
      <c r="B155" s="45"/>
      <c r="C155" s="45"/>
      <c r="D155" s="45"/>
    </row>
    <row r="156" spans="2:4" x14ac:dyDescent="0.3">
      <c r="B156" s="45"/>
      <c r="C156" s="45"/>
      <c r="D156" s="45"/>
    </row>
    <row r="157" spans="2:4" x14ac:dyDescent="0.3">
      <c r="B157" s="45"/>
      <c r="C157" s="45"/>
      <c r="D157" s="45"/>
    </row>
    <row r="158" spans="2:4" x14ac:dyDescent="0.3">
      <c r="B158" s="45"/>
      <c r="C158" s="45"/>
      <c r="D158" s="45"/>
    </row>
    <row r="159" spans="2:4" x14ac:dyDescent="0.3">
      <c r="B159" s="45"/>
      <c r="C159" s="45"/>
      <c r="D159" s="45"/>
    </row>
    <row r="160" spans="2:4" x14ac:dyDescent="0.3">
      <c r="B160" s="45"/>
      <c r="C160" s="45"/>
      <c r="D160" s="45"/>
    </row>
    <row r="161" spans="2:4" x14ac:dyDescent="0.3">
      <c r="B161" s="45"/>
      <c r="C161" s="45"/>
      <c r="D161" s="45"/>
    </row>
    <row r="162" spans="2:4" x14ac:dyDescent="0.3">
      <c r="B162" s="45"/>
      <c r="C162" s="45"/>
      <c r="D162" s="45"/>
    </row>
    <row r="163" spans="2:4" x14ac:dyDescent="0.3">
      <c r="B163" s="45"/>
      <c r="C163" s="45"/>
      <c r="D163" s="45"/>
    </row>
    <row r="164" spans="2:4" x14ac:dyDescent="0.3">
      <c r="B164" s="45"/>
      <c r="C164" s="45"/>
      <c r="D164" s="45"/>
    </row>
    <row r="165" spans="2:4" x14ac:dyDescent="0.3">
      <c r="B165" s="45"/>
      <c r="C165" s="45"/>
      <c r="D165" s="45"/>
    </row>
    <row r="166" spans="2:4" x14ac:dyDescent="0.3">
      <c r="B166" s="45"/>
      <c r="C166" s="45"/>
      <c r="D166" s="45"/>
    </row>
    <row r="167" spans="2:4" x14ac:dyDescent="0.3">
      <c r="B167" s="45"/>
      <c r="C167" s="45"/>
      <c r="D167" s="45"/>
    </row>
    <row r="168" spans="2:4" x14ac:dyDescent="0.3">
      <c r="B168" s="45"/>
      <c r="C168" s="45"/>
      <c r="D168" s="45"/>
    </row>
    <row r="169" spans="2:4" x14ac:dyDescent="0.3">
      <c r="B169" s="45"/>
      <c r="C169" s="45"/>
      <c r="D169" s="45"/>
    </row>
    <row r="170" spans="2:4" x14ac:dyDescent="0.3">
      <c r="B170" s="45"/>
      <c r="C170" s="45"/>
      <c r="D170" s="45"/>
    </row>
    <row r="171" spans="2:4" x14ac:dyDescent="0.3">
      <c r="B171" s="45"/>
      <c r="C171" s="45"/>
      <c r="D171" s="45"/>
    </row>
    <row r="172" spans="2:4" x14ac:dyDescent="0.3">
      <c r="B172" s="45"/>
      <c r="C172" s="45"/>
      <c r="D172" s="45"/>
    </row>
    <row r="173" spans="2:4" x14ac:dyDescent="0.3">
      <c r="B173" s="45"/>
      <c r="C173" s="45"/>
      <c r="D173" s="45"/>
    </row>
    <row r="174" spans="2:4" x14ac:dyDescent="0.3">
      <c r="B174" s="45"/>
      <c r="C174" s="45"/>
      <c r="D174" s="45"/>
    </row>
    <row r="175" spans="2:4" x14ac:dyDescent="0.3">
      <c r="B175" s="250"/>
      <c r="C175" s="45"/>
      <c r="D175" s="45"/>
    </row>
    <row r="176" spans="2:4" x14ac:dyDescent="0.3">
      <c r="B176" s="251"/>
      <c r="C176" s="45"/>
      <c r="D176" s="45"/>
    </row>
    <row r="177" spans="2:4" x14ac:dyDescent="0.3">
      <c r="B177" s="251"/>
      <c r="C177" s="45"/>
      <c r="D177" s="45"/>
    </row>
    <row r="178" spans="2:4" x14ac:dyDescent="0.3">
      <c r="B178" s="251"/>
      <c r="C178" s="45"/>
      <c r="D178" s="45"/>
    </row>
    <row r="179" spans="2:4" x14ac:dyDescent="0.3">
      <c r="B179" s="251"/>
      <c r="C179" s="45"/>
      <c r="D179" s="45"/>
    </row>
    <row r="180" spans="2:4" x14ac:dyDescent="0.3">
      <c r="B180" s="251"/>
      <c r="C180" s="45"/>
      <c r="D180" s="45"/>
    </row>
    <row r="181" spans="2:4" x14ac:dyDescent="0.3">
      <c r="B181" s="251"/>
      <c r="C181" s="45"/>
      <c r="D181" s="45"/>
    </row>
    <row r="182" spans="2:4" x14ac:dyDescent="0.3">
      <c r="B182" s="251"/>
      <c r="C182" s="45"/>
      <c r="D182" s="45"/>
    </row>
    <row r="183" spans="2:4" x14ac:dyDescent="0.3">
      <c r="B183" s="251"/>
      <c r="C183" s="45"/>
      <c r="D183" s="45"/>
    </row>
    <row r="184" spans="2:4" x14ac:dyDescent="0.3">
      <c r="B184" s="251"/>
      <c r="C184" s="45"/>
      <c r="D184" s="45"/>
    </row>
    <row r="185" spans="2:4" x14ac:dyDescent="0.3">
      <c r="B185" s="251"/>
      <c r="C185" s="45"/>
      <c r="D185" s="45"/>
    </row>
    <row r="186" spans="2:4" x14ac:dyDescent="0.3">
      <c r="B186" s="251"/>
      <c r="C186" s="45"/>
      <c r="D186" s="45"/>
    </row>
    <row r="187" spans="2:4" x14ac:dyDescent="0.3">
      <c r="B187" s="251"/>
      <c r="C187" s="45"/>
      <c r="D187" s="45"/>
    </row>
    <row r="188" spans="2:4" x14ac:dyDescent="0.3">
      <c r="B188" s="251"/>
      <c r="C188" s="45"/>
      <c r="D188" s="45"/>
    </row>
    <row r="189" spans="2:4" x14ac:dyDescent="0.3">
      <c r="B189" s="251"/>
      <c r="C189" s="45"/>
      <c r="D189" s="45"/>
    </row>
    <row r="190" spans="2:4" x14ac:dyDescent="0.3">
      <c r="B190" s="251"/>
      <c r="C190" s="45"/>
      <c r="D190" s="45"/>
    </row>
    <row r="191" spans="2:4" x14ac:dyDescent="0.3">
      <c r="B191" s="251"/>
      <c r="C191" s="45"/>
      <c r="D191" s="45"/>
    </row>
    <row r="192" spans="2:4" x14ac:dyDescent="0.3">
      <c r="B192" s="251"/>
      <c r="C192" s="45"/>
      <c r="D192" s="45"/>
    </row>
    <row r="193" spans="2:4" x14ac:dyDescent="0.3">
      <c r="B193" s="251"/>
      <c r="C193" s="45"/>
      <c r="D193" s="45"/>
    </row>
    <row r="194" spans="2:4" x14ac:dyDescent="0.3">
      <c r="B194" s="251"/>
      <c r="C194" s="45"/>
      <c r="D194" s="45"/>
    </row>
    <row r="195" spans="2:4" x14ac:dyDescent="0.3">
      <c r="B195" s="251"/>
      <c r="C195" s="45"/>
      <c r="D195" s="45"/>
    </row>
    <row r="196" spans="2:4" x14ac:dyDescent="0.3">
      <c r="B196" s="251"/>
      <c r="C196" s="45"/>
      <c r="D196" s="45"/>
    </row>
    <row r="197" spans="2:4" x14ac:dyDescent="0.3">
      <c r="B197" s="251"/>
      <c r="C197" s="45"/>
      <c r="D197" s="45"/>
    </row>
    <row r="198" spans="2:4" x14ac:dyDescent="0.3">
      <c r="B198" s="251"/>
      <c r="C198" s="45"/>
      <c r="D198" s="45"/>
    </row>
    <row r="199" spans="2:4" x14ac:dyDescent="0.3">
      <c r="B199" s="251"/>
      <c r="C199" s="45"/>
      <c r="D199" s="45"/>
    </row>
    <row r="200" spans="2:4" x14ac:dyDescent="0.3">
      <c r="B200" s="251"/>
      <c r="C200" s="45"/>
      <c r="D200" s="45"/>
    </row>
    <row r="201" spans="2:4" x14ac:dyDescent="0.3">
      <c r="B201" s="251"/>
      <c r="C201" s="45"/>
      <c r="D201" s="45"/>
    </row>
    <row r="202" spans="2:4" x14ac:dyDescent="0.3">
      <c r="B202" s="251"/>
      <c r="C202" s="45"/>
      <c r="D202" s="45"/>
    </row>
    <row r="203" spans="2:4" x14ac:dyDescent="0.3">
      <c r="B203" s="251"/>
      <c r="C203" s="45"/>
      <c r="D203" s="45"/>
    </row>
    <row r="204" spans="2:4" x14ac:dyDescent="0.3">
      <c r="B204" s="251"/>
      <c r="C204" s="45"/>
      <c r="D204" s="45"/>
    </row>
    <row r="205" spans="2:4" x14ac:dyDescent="0.3">
      <c r="B205" s="251"/>
      <c r="C205" s="45"/>
      <c r="D205" s="45"/>
    </row>
    <row r="206" spans="2:4" x14ac:dyDescent="0.3">
      <c r="B206" s="251"/>
      <c r="C206" s="45"/>
      <c r="D206" s="45"/>
    </row>
    <row r="207" spans="2:4" x14ac:dyDescent="0.3">
      <c r="B207" s="251"/>
      <c r="C207" s="45"/>
      <c r="D207" s="45"/>
    </row>
    <row r="208" spans="2:4" x14ac:dyDescent="0.3">
      <c r="B208" s="251"/>
      <c r="C208" s="45"/>
      <c r="D208" s="45"/>
    </row>
    <row r="209" spans="2:4" x14ac:dyDescent="0.3">
      <c r="B209" s="251"/>
      <c r="C209" s="45"/>
      <c r="D209" s="45"/>
    </row>
    <row r="210" spans="2:4" x14ac:dyDescent="0.3">
      <c r="B210" s="251"/>
      <c r="C210" s="45"/>
      <c r="D210" s="45"/>
    </row>
    <row r="211" spans="2:4" x14ac:dyDescent="0.3">
      <c r="B211" s="251"/>
      <c r="C211" s="45"/>
      <c r="D211" s="45"/>
    </row>
    <row r="212" spans="2:4" x14ac:dyDescent="0.3">
      <c r="B212" s="251"/>
      <c r="C212" s="45"/>
      <c r="D212" s="45"/>
    </row>
    <row r="213" spans="2:4" x14ac:dyDescent="0.3">
      <c r="B213" s="251"/>
      <c r="C213" s="45"/>
      <c r="D213" s="45"/>
    </row>
    <row r="214" spans="2:4" x14ac:dyDescent="0.3">
      <c r="B214" s="251"/>
      <c r="C214" s="45"/>
      <c r="D214" s="45"/>
    </row>
    <row r="215" spans="2:4" x14ac:dyDescent="0.3">
      <c r="B215" s="251"/>
      <c r="C215" s="45"/>
      <c r="D215" s="45"/>
    </row>
    <row r="216" spans="2:4" x14ac:dyDescent="0.3">
      <c r="B216" s="251"/>
      <c r="C216" s="45"/>
      <c r="D216" s="45"/>
    </row>
    <row r="217" spans="2:4" x14ac:dyDescent="0.3">
      <c r="B217" s="251"/>
      <c r="C217" s="45"/>
      <c r="D217" s="45"/>
    </row>
    <row r="218" spans="2:4" x14ac:dyDescent="0.3">
      <c r="B218" s="251"/>
      <c r="C218" s="45"/>
      <c r="D218" s="45"/>
    </row>
    <row r="219" spans="2:4" x14ac:dyDescent="0.3">
      <c r="B219" s="251"/>
      <c r="C219" s="45"/>
      <c r="D219" s="45"/>
    </row>
    <row r="220" spans="2:4" x14ac:dyDescent="0.3">
      <c r="B220" s="251"/>
      <c r="C220" s="45"/>
      <c r="D220" s="45"/>
    </row>
    <row r="221" spans="2:4" x14ac:dyDescent="0.3">
      <c r="B221" s="251"/>
      <c r="C221" s="45"/>
      <c r="D221" s="45"/>
    </row>
    <row r="222" spans="2:4" x14ac:dyDescent="0.3">
      <c r="B222" s="251"/>
      <c r="C222" s="45"/>
      <c r="D222" s="45"/>
    </row>
    <row r="223" spans="2:4" x14ac:dyDescent="0.3">
      <c r="B223" s="251"/>
      <c r="C223" s="45"/>
      <c r="D223" s="45"/>
    </row>
    <row r="224" spans="2:4" x14ac:dyDescent="0.3">
      <c r="B224" s="251"/>
      <c r="C224" s="45"/>
      <c r="D224" s="45"/>
    </row>
    <row r="225" spans="2:4" x14ac:dyDescent="0.3">
      <c r="B225" s="251"/>
      <c r="C225" s="45"/>
      <c r="D225" s="45"/>
    </row>
    <row r="226" spans="2:4" x14ac:dyDescent="0.3">
      <c r="B226" s="251"/>
      <c r="C226" s="45"/>
      <c r="D226" s="45"/>
    </row>
    <row r="227" spans="2:4" x14ac:dyDescent="0.3">
      <c r="B227" s="251"/>
      <c r="C227" s="45"/>
      <c r="D227" s="45"/>
    </row>
    <row r="228" spans="2:4" x14ac:dyDescent="0.3">
      <c r="B228" s="251"/>
      <c r="C228" s="45"/>
      <c r="D228" s="45"/>
    </row>
    <row r="229" spans="2:4" x14ac:dyDescent="0.3">
      <c r="B229" s="251"/>
      <c r="C229" s="45"/>
      <c r="D229" s="45"/>
    </row>
    <row r="230" spans="2:4" x14ac:dyDescent="0.3">
      <c r="B230" s="251"/>
      <c r="C230" s="45"/>
      <c r="D230" s="45"/>
    </row>
    <row r="231" spans="2:4" x14ac:dyDescent="0.3">
      <c r="B231" s="251"/>
      <c r="C231" s="45"/>
      <c r="D231" s="45"/>
    </row>
    <row r="232" spans="2:4" x14ac:dyDescent="0.3">
      <c r="B232" s="251"/>
      <c r="C232" s="45"/>
      <c r="D232" s="45"/>
    </row>
    <row r="233" spans="2:4" x14ac:dyDescent="0.3">
      <c r="B233" s="251"/>
      <c r="C233" s="45"/>
      <c r="D233" s="45"/>
    </row>
    <row r="234" spans="2:4" x14ac:dyDescent="0.3">
      <c r="B234" s="251"/>
      <c r="C234" s="45"/>
      <c r="D234" s="45"/>
    </row>
    <row r="235" spans="2:4" x14ac:dyDescent="0.3">
      <c r="B235" s="251"/>
      <c r="C235" s="45"/>
      <c r="D235" s="45"/>
    </row>
    <row r="236" spans="2:4" x14ac:dyDescent="0.3">
      <c r="B236" s="251"/>
      <c r="C236" s="45"/>
      <c r="D236" s="45"/>
    </row>
    <row r="237" spans="2:4" x14ac:dyDescent="0.3">
      <c r="B237" s="251"/>
      <c r="C237" s="45"/>
      <c r="D237" s="45"/>
    </row>
    <row r="238" spans="2:4" x14ac:dyDescent="0.3">
      <c r="B238" s="251"/>
      <c r="C238" s="45"/>
      <c r="D238" s="45"/>
    </row>
    <row r="239" spans="2:4" x14ac:dyDescent="0.3">
      <c r="B239" s="251"/>
      <c r="C239" s="45"/>
      <c r="D239" s="45"/>
    </row>
    <row r="240" spans="2:4" x14ac:dyDescent="0.3">
      <c r="B240" s="251"/>
      <c r="C240" s="45"/>
      <c r="D240" s="45"/>
    </row>
    <row r="241" spans="2:4" x14ac:dyDescent="0.3">
      <c r="B241" s="251"/>
      <c r="C241" s="45"/>
      <c r="D241" s="45"/>
    </row>
    <row r="242" spans="2:4" x14ac:dyDescent="0.3">
      <c r="B242" s="251"/>
      <c r="C242" s="45"/>
      <c r="D242" s="45"/>
    </row>
    <row r="243" spans="2:4" x14ac:dyDescent="0.3">
      <c r="B243" s="251"/>
      <c r="C243" s="45"/>
      <c r="D243" s="45"/>
    </row>
    <row r="244" spans="2:4" x14ac:dyDescent="0.3">
      <c r="B244" s="251"/>
      <c r="C244" s="45"/>
      <c r="D244" s="45"/>
    </row>
    <row r="245" spans="2:4" x14ac:dyDescent="0.3">
      <c r="B245" s="251"/>
      <c r="C245" s="45"/>
      <c r="D245" s="45"/>
    </row>
    <row r="246" spans="2:4" x14ac:dyDescent="0.3">
      <c r="B246" s="251"/>
      <c r="C246" s="45"/>
      <c r="D246" s="45"/>
    </row>
    <row r="247" spans="2:4" x14ac:dyDescent="0.3">
      <c r="B247" s="251"/>
      <c r="C247" s="45"/>
      <c r="D247" s="45"/>
    </row>
    <row r="248" spans="2:4" x14ac:dyDescent="0.3">
      <c r="B248" s="251"/>
      <c r="C248" s="45"/>
      <c r="D248" s="45"/>
    </row>
    <row r="249" spans="2:4" x14ac:dyDescent="0.3">
      <c r="B249" s="251"/>
      <c r="C249" s="45"/>
      <c r="D249" s="45"/>
    </row>
    <row r="250" spans="2:4" x14ac:dyDescent="0.3">
      <c r="B250" s="251"/>
      <c r="C250" s="45"/>
      <c r="D250" s="45"/>
    </row>
    <row r="251" spans="2:4" x14ac:dyDescent="0.3">
      <c r="B251" s="251"/>
      <c r="C251" s="45"/>
      <c r="D251" s="45"/>
    </row>
    <row r="252" spans="2:4" x14ac:dyDescent="0.3">
      <c r="B252" s="251"/>
      <c r="C252" s="45"/>
      <c r="D252" s="45"/>
    </row>
    <row r="253" spans="2:4" x14ac:dyDescent="0.3">
      <c r="B253" s="251"/>
      <c r="C253" s="45"/>
      <c r="D253" s="45"/>
    </row>
    <row r="254" spans="2:4" x14ac:dyDescent="0.3">
      <c r="B254" s="251"/>
      <c r="C254" s="45"/>
      <c r="D254" s="45"/>
    </row>
    <row r="255" spans="2:4" x14ac:dyDescent="0.3">
      <c r="B255" s="251"/>
      <c r="C255" s="45"/>
      <c r="D255" s="45"/>
    </row>
    <row r="256" spans="2:4" x14ac:dyDescent="0.3">
      <c r="B256" s="251"/>
      <c r="C256" s="45"/>
      <c r="D256" s="45"/>
    </row>
    <row r="257" spans="2:4" x14ac:dyDescent="0.3">
      <c r="B257" s="251"/>
      <c r="C257" s="45"/>
      <c r="D257" s="45"/>
    </row>
    <row r="258" spans="2:4" x14ac:dyDescent="0.3">
      <c r="B258" s="251"/>
      <c r="C258" s="45"/>
      <c r="D258" s="45"/>
    </row>
    <row r="259" spans="2:4" x14ac:dyDescent="0.3">
      <c r="B259" s="251"/>
      <c r="C259" s="45"/>
      <c r="D259" s="45"/>
    </row>
    <row r="260" spans="2:4" x14ac:dyDescent="0.3">
      <c r="B260" s="251"/>
      <c r="C260" s="45"/>
      <c r="D260" s="45"/>
    </row>
    <row r="261" spans="2:4" x14ac:dyDescent="0.3">
      <c r="B261" s="251"/>
      <c r="C261" s="45"/>
      <c r="D261" s="45"/>
    </row>
    <row r="262" spans="2:4" x14ac:dyDescent="0.3">
      <c r="B262" s="251"/>
      <c r="C262" s="45"/>
      <c r="D262" s="45"/>
    </row>
    <row r="263" spans="2:4" x14ac:dyDescent="0.3">
      <c r="B263" s="251"/>
      <c r="C263" s="45"/>
      <c r="D263" s="45"/>
    </row>
    <row r="264" spans="2:4" x14ac:dyDescent="0.3">
      <c r="B264" s="251"/>
      <c r="C264" s="45"/>
      <c r="D264" s="45"/>
    </row>
    <row r="265" spans="2:4" x14ac:dyDescent="0.3">
      <c r="B265" s="251"/>
      <c r="C265" s="45"/>
      <c r="D265" s="45"/>
    </row>
    <row r="266" spans="2:4" x14ac:dyDescent="0.3">
      <c r="B266" s="251"/>
      <c r="C266" s="45"/>
      <c r="D266" s="45"/>
    </row>
    <row r="267" spans="2:4" x14ac:dyDescent="0.3">
      <c r="B267" s="251"/>
      <c r="C267" s="45"/>
      <c r="D267" s="45"/>
    </row>
    <row r="268" spans="2:4" x14ac:dyDescent="0.3">
      <c r="B268" s="251"/>
      <c r="C268" s="45"/>
      <c r="D268" s="45"/>
    </row>
    <row r="269" spans="2:4" x14ac:dyDescent="0.3">
      <c r="B269" s="251"/>
      <c r="C269" s="45"/>
      <c r="D269" s="45"/>
    </row>
    <row r="270" spans="2:4" x14ac:dyDescent="0.3">
      <c r="B270" s="251"/>
      <c r="C270" s="45"/>
      <c r="D270" s="45"/>
    </row>
    <row r="271" spans="2:4" x14ac:dyDescent="0.3">
      <c r="B271" s="251"/>
      <c r="C271" s="45"/>
      <c r="D271" s="45"/>
    </row>
    <row r="272" spans="2:4" x14ac:dyDescent="0.3">
      <c r="B272" s="251"/>
      <c r="C272" s="45"/>
      <c r="D272" s="45"/>
    </row>
    <row r="273" spans="2:4" x14ac:dyDescent="0.3">
      <c r="B273" s="251"/>
      <c r="C273" s="45"/>
      <c r="D273" s="45"/>
    </row>
    <row r="274" spans="2:4" x14ac:dyDescent="0.3">
      <c r="B274" s="251"/>
      <c r="C274" s="45"/>
      <c r="D274" s="45"/>
    </row>
    <row r="275" spans="2:4" x14ac:dyDescent="0.3">
      <c r="B275" s="251"/>
      <c r="C275" s="45"/>
      <c r="D275" s="45"/>
    </row>
    <row r="276" spans="2:4" x14ac:dyDescent="0.3">
      <c r="B276" s="251"/>
      <c r="C276" s="45"/>
      <c r="D276" s="45"/>
    </row>
    <row r="277" spans="2:4" x14ac:dyDescent="0.3">
      <c r="B277" s="251"/>
      <c r="C277" s="45"/>
      <c r="D277" s="45"/>
    </row>
    <row r="278" spans="2:4" x14ac:dyDescent="0.3">
      <c r="B278" s="251"/>
      <c r="C278" s="45"/>
      <c r="D278" s="45"/>
    </row>
    <row r="279" spans="2:4" x14ac:dyDescent="0.3">
      <c r="B279" s="251"/>
      <c r="C279" s="45"/>
      <c r="D279" s="45"/>
    </row>
    <row r="280" spans="2:4" x14ac:dyDescent="0.3">
      <c r="B280" s="251"/>
      <c r="C280" s="45"/>
      <c r="D280" s="45"/>
    </row>
    <row r="281" spans="2:4" x14ac:dyDescent="0.3">
      <c r="B281" s="251"/>
      <c r="C281" s="45"/>
      <c r="D281" s="45"/>
    </row>
    <row r="282" spans="2:4" x14ac:dyDescent="0.3">
      <c r="B282" s="251"/>
      <c r="C282" s="45"/>
      <c r="D282" s="45"/>
    </row>
    <row r="283" spans="2:4" x14ac:dyDescent="0.3">
      <c r="B283" s="251"/>
      <c r="C283" s="45"/>
      <c r="D283" s="45"/>
    </row>
    <row r="284" spans="2:4" x14ac:dyDescent="0.3">
      <c r="B284" s="251"/>
      <c r="C284" s="45"/>
      <c r="D284" s="45"/>
    </row>
    <row r="285" spans="2:4" x14ac:dyDescent="0.3">
      <c r="B285" s="251"/>
      <c r="C285" s="45"/>
      <c r="D285" s="45"/>
    </row>
    <row r="286" spans="2:4" x14ac:dyDescent="0.3">
      <c r="B286" s="251"/>
      <c r="C286" s="45"/>
      <c r="D286" s="45"/>
    </row>
    <row r="287" spans="2:4" x14ac:dyDescent="0.3">
      <c r="B287" s="251"/>
      <c r="C287" s="45"/>
      <c r="D287" s="45"/>
    </row>
    <row r="288" spans="2:4" x14ac:dyDescent="0.3">
      <c r="B288" s="251"/>
      <c r="C288" s="45"/>
      <c r="D288" s="45"/>
    </row>
    <row r="289" spans="2:4" x14ac:dyDescent="0.3">
      <c r="B289" s="251"/>
      <c r="C289" s="45"/>
      <c r="D289" s="45"/>
    </row>
    <row r="290" spans="2:4" x14ac:dyDescent="0.3">
      <c r="B290" s="251"/>
      <c r="C290" s="45"/>
      <c r="D290" s="45"/>
    </row>
    <row r="291" spans="2:4" x14ac:dyDescent="0.3">
      <c r="B291" s="251"/>
      <c r="C291" s="45"/>
      <c r="D291" s="45"/>
    </row>
    <row r="292" spans="2:4" x14ac:dyDescent="0.3">
      <c r="B292" s="251"/>
      <c r="C292" s="45"/>
      <c r="D292" s="45"/>
    </row>
    <row r="293" spans="2:4" x14ac:dyDescent="0.3">
      <c r="B293" s="251"/>
      <c r="C293" s="45"/>
      <c r="D293" s="45"/>
    </row>
    <row r="294" spans="2:4" x14ac:dyDescent="0.3">
      <c r="B294" s="251"/>
      <c r="C294" s="45"/>
      <c r="D294" s="45"/>
    </row>
    <row r="295" spans="2:4" x14ac:dyDescent="0.3">
      <c r="B295" s="251"/>
      <c r="C295" s="45"/>
      <c r="D295" s="45"/>
    </row>
    <row r="296" spans="2:4" x14ac:dyDescent="0.3">
      <c r="B296" s="251"/>
      <c r="C296" s="45"/>
      <c r="D296" s="45"/>
    </row>
    <row r="297" spans="2:4" x14ac:dyDescent="0.3">
      <c r="B297" s="251"/>
      <c r="C297" s="45"/>
      <c r="D297" s="45"/>
    </row>
    <row r="298" spans="2:4" x14ac:dyDescent="0.3">
      <c r="B298" s="251"/>
      <c r="C298" s="45"/>
      <c r="D298" s="45"/>
    </row>
    <row r="299" spans="2:4" x14ac:dyDescent="0.3">
      <c r="B299" s="251"/>
      <c r="C299" s="45"/>
      <c r="D299" s="45"/>
    </row>
    <row r="300" spans="2:4" x14ac:dyDescent="0.3">
      <c r="B300" s="251"/>
      <c r="C300" s="45"/>
      <c r="D300" s="45"/>
    </row>
    <row r="301" spans="2:4" x14ac:dyDescent="0.3">
      <c r="B301" s="251"/>
      <c r="C301" s="45"/>
      <c r="D301" s="45"/>
    </row>
    <row r="302" spans="2:4" x14ac:dyDescent="0.3">
      <c r="B302" s="251"/>
      <c r="C302" s="45"/>
      <c r="D302" s="45"/>
    </row>
    <row r="303" spans="2:4" x14ac:dyDescent="0.3">
      <c r="B303" s="251"/>
      <c r="C303" s="45"/>
      <c r="D303" s="45"/>
    </row>
    <row r="304" spans="2:4" x14ac:dyDescent="0.3">
      <c r="B304" s="251"/>
      <c r="C304" s="45"/>
      <c r="D304" s="45"/>
    </row>
    <row r="305" spans="2:4" x14ac:dyDescent="0.3">
      <c r="B305" s="251"/>
      <c r="C305" s="45"/>
      <c r="D305" s="45"/>
    </row>
    <row r="306" spans="2:4" x14ac:dyDescent="0.3">
      <c r="B306" s="251"/>
      <c r="C306" s="45"/>
      <c r="D306" s="45"/>
    </row>
    <row r="307" spans="2:4" x14ac:dyDescent="0.3">
      <c r="B307" s="251"/>
      <c r="C307" s="45"/>
      <c r="D307" s="45"/>
    </row>
    <row r="308" spans="2:4" x14ac:dyDescent="0.3">
      <c r="B308" s="251"/>
      <c r="C308" s="45"/>
      <c r="D308" s="45"/>
    </row>
    <row r="309" spans="2:4" x14ac:dyDescent="0.3">
      <c r="B309" s="251"/>
      <c r="C309" s="45"/>
      <c r="D309" s="45"/>
    </row>
    <row r="310" spans="2:4" x14ac:dyDescent="0.3">
      <c r="B310" s="251"/>
      <c r="C310" s="45"/>
      <c r="D310" s="45"/>
    </row>
    <row r="311" spans="2:4" x14ac:dyDescent="0.3">
      <c r="B311" s="251"/>
      <c r="C311" s="45"/>
      <c r="D311" s="45"/>
    </row>
    <row r="312" spans="2:4" x14ac:dyDescent="0.3">
      <c r="B312" s="251"/>
      <c r="C312" s="45"/>
      <c r="D312" s="45"/>
    </row>
    <row r="313" spans="2:4" x14ac:dyDescent="0.3">
      <c r="B313" s="251"/>
      <c r="C313" s="45"/>
      <c r="D313" s="45"/>
    </row>
    <row r="314" spans="2:4" x14ac:dyDescent="0.3">
      <c r="B314" s="251"/>
      <c r="C314" s="45"/>
      <c r="D314" s="45"/>
    </row>
    <row r="315" spans="2:4" x14ac:dyDescent="0.3">
      <c r="B315" s="251"/>
      <c r="C315" s="45"/>
      <c r="D315" s="45"/>
    </row>
    <row r="316" spans="2:4" x14ac:dyDescent="0.3">
      <c r="B316" s="251"/>
      <c r="C316" s="45"/>
      <c r="D316" s="45"/>
    </row>
    <row r="317" spans="2:4" x14ac:dyDescent="0.3">
      <c r="B317" s="251"/>
      <c r="C317" s="45"/>
      <c r="D317" s="45"/>
    </row>
    <row r="318" spans="2:4" x14ac:dyDescent="0.3">
      <c r="B318" s="251"/>
      <c r="C318" s="45"/>
      <c r="D318" s="45"/>
    </row>
    <row r="319" spans="2:4" x14ac:dyDescent="0.3">
      <c r="B319" s="251"/>
      <c r="C319" s="45"/>
      <c r="D319" s="45"/>
    </row>
    <row r="320" spans="2:4" x14ac:dyDescent="0.3">
      <c r="B320" s="251"/>
      <c r="C320" s="45"/>
      <c r="D320" s="45"/>
    </row>
    <row r="321" spans="2:4" x14ac:dyDescent="0.3">
      <c r="B321" s="251"/>
      <c r="C321" s="45"/>
      <c r="D321" s="45"/>
    </row>
    <row r="322" spans="2:4" x14ac:dyDescent="0.3">
      <c r="B322" s="251"/>
      <c r="C322" s="45"/>
      <c r="D322" s="45"/>
    </row>
    <row r="323" spans="2:4" x14ac:dyDescent="0.3">
      <c r="B323" s="251"/>
      <c r="C323" s="45"/>
      <c r="D323" s="45"/>
    </row>
    <row r="324" spans="2:4" x14ac:dyDescent="0.3">
      <c r="B324" s="251"/>
      <c r="C324" s="45"/>
      <c r="D324" s="45"/>
    </row>
    <row r="325" spans="2:4" x14ac:dyDescent="0.3">
      <c r="B325" s="251"/>
      <c r="C325" s="45"/>
      <c r="D325" s="45"/>
    </row>
    <row r="326" spans="2:4" x14ac:dyDescent="0.3">
      <c r="B326" s="251"/>
      <c r="C326" s="45"/>
      <c r="D326" s="45"/>
    </row>
    <row r="327" spans="2:4" x14ac:dyDescent="0.3">
      <c r="B327" s="251"/>
      <c r="C327" s="45"/>
      <c r="D327" s="45"/>
    </row>
    <row r="328" spans="2:4" x14ac:dyDescent="0.3">
      <c r="B328" s="251"/>
      <c r="C328" s="45"/>
      <c r="D328" s="45"/>
    </row>
    <row r="329" spans="2:4" x14ac:dyDescent="0.3">
      <c r="B329" s="251"/>
      <c r="C329" s="45"/>
      <c r="D329" s="45"/>
    </row>
    <row r="330" spans="2:4" x14ac:dyDescent="0.3">
      <c r="B330" s="251"/>
      <c r="C330" s="45"/>
      <c r="D330" s="45"/>
    </row>
    <row r="331" spans="2:4" x14ac:dyDescent="0.3">
      <c r="B331" s="251"/>
      <c r="C331" s="45"/>
      <c r="D331" s="45"/>
    </row>
    <row r="332" spans="2:4" x14ac:dyDescent="0.3">
      <c r="B332" s="251"/>
      <c r="C332" s="45"/>
      <c r="D332" s="45"/>
    </row>
    <row r="333" spans="2:4" x14ac:dyDescent="0.3">
      <c r="B333" s="251"/>
      <c r="C333" s="45"/>
      <c r="D333" s="45"/>
    </row>
    <row r="334" spans="2:4" x14ac:dyDescent="0.3">
      <c r="B334" s="251"/>
      <c r="C334" s="45"/>
      <c r="D334" s="45"/>
    </row>
    <row r="335" spans="2:4" x14ac:dyDescent="0.3">
      <c r="B335" s="251"/>
      <c r="C335" s="45"/>
      <c r="D335" s="45"/>
    </row>
    <row r="336" spans="2:4" x14ac:dyDescent="0.3">
      <c r="B336" s="251"/>
      <c r="C336" s="45"/>
      <c r="D336" s="45"/>
    </row>
    <row r="337" spans="2:4" x14ac:dyDescent="0.3">
      <c r="B337" s="251"/>
      <c r="C337" s="45"/>
      <c r="D337" s="45"/>
    </row>
    <row r="338" spans="2:4" x14ac:dyDescent="0.3">
      <c r="B338" s="251"/>
      <c r="C338" s="45"/>
      <c r="D338" s="45"/>
    </row>
    <row r="339" spans="2:4" x14ac:dyDescent="0.3">
      <c r="B339" s="251"/>
      <c r="C339" s="45"/>
      <c r="D339" s="45"/>
    </row>
    <row r="340" spans="2:4" x14ac:dyDescent="0.3">
      <c r="B340" s="251"/>
      <c r="C340" s="45"/>
      <c r="D340" s="45"/>
    </row>
    <row r="341" spans="2:4" x14ac:dyDescent="0.3">
      <c r="B341" s="251"/>
      <c r="C341" s="45"/>
      <c r="D341" s="45"/>
    </row>
    <row r="342" spans="2:4" x14ac:dyDescent="0.3">
      <c r="B342" s="251"/>
      <c r="C342" s="45"/>
      <c r="D342" s="45"/>
    </row>
    <row r="343" spans="2:4" x14ac:dyDescent="0.3">
      <c r="B343" s="251"/>
      <c r="C343" s="45"/>
      <c r="D343" s="45"/>
    </row>
    <row r="344" spans="2:4" x14ac:dyDescent="0.3">
      <c r="B344" s="251"/>
      <c r="C344" s="45"/>
      <c r="D344" s="45"/>
    </row>
    <row r="345" spans="2:4" x14ac:dyDescent="0.3">
      <c r="B345" s="251"/>
      <c r="C345" s="45"/>
      <c r="D345" s="45"/>
    </row>
    <row r="346" spans="2:4" x14ac:dyDescent="0.3">
      <c r="B346" s="251"/>
      <c r="C346" s="45"/>
      <c r="D346" s="45"/>
    </row>
    <row r="347" spans="2:4" x14ac:dyDescent="0.3">
      <c r="B347" s="251"/>
      <c r="C347" s="45"/>
      <c r="D347" s="45"/>
    </row>
    <row r="348" spans="2:4" x14ac:dyDescent="0.3">
      <c r="B348" s="251"/>
      <c r="C348" s="45"/>
      <c r="D348" s="45"/>
    </row>
    <row r="349" spans="2:4" x14ac:dyDescent="0.3">
      <c r="B349" s="251"/>
      <c r="C349" s="45"/>
      <c r="D349" s="45"/>
    </row>
    <row r="350" spans="2:4" x14ac:dyDescent="0.3">
      <c r="B350" s="251"/>
      <c r="C350" s="45"/>
      <c r="D350" s="45"/>
    </row>
    <row r="351" spans="2:4" x14ac:dyDescent="0.3">
      <c r="B351" s="251"/>
      <c r="C351" s="45"/>
      <c r="D351" s="45"/>
    </row>
    <row r="352" spans="2:4" x14ac:dyDescent="0.3">
      <c r="B352" s="251"/>
      <c r="C352" s="45"/>
      <c r="D352" s="45"/>
    </row>
    <row r="353" spans="2:4" x14ac:dyDescent="0.3">
      <c r="B353" s="251"/>
      <c r="C353" s="45"/>
      <c r="D353" s="45"/>
    </row>
    <row r="354" spans="2:4" x14ac:dyDescent="0.3">
      <c r="B354" s="251"/>
      <c r="C354" s="45"/>
      <c r="D354" s="45"/>
    </row>
    <row r="355" spans="2:4" x14ac:dyDescent="0.3">
      <c r="B355" s="251"/>
      <c r="C355" s="45"/>
      <c r="D355" s="45"/>
    </row>
    <row r="356" spans="2:4" x14ac:dyDescent="0.3">
      <c r="B356" s="251"/>
      <c r="C356" s="45"/>
      <c r="D356" s="45"/>
    </row>
    <row r="357" spans="2:4" x14ac:dyDescent="0.3">
      <c r="B357" s="251"/>
      <c r="C357" s="45"/>
      <c r="D357" s="45"/>
    </row>
    <row r="358" spans="2:4" x14ac:dyDescent="0.3">
      <c r="B358" s="251"/>
      <c r="C358" s="45"/>
      <c r="D358" s="45"/>
    </row>
    <row r="359" spans="2:4" x14ac:dyDescent="0.3">
      <c r="B359" s="251"/>
      <c r="C359" s="45"/>
      <c r="D359" s="45"/>
    </row>
    <row r="360" spans="2:4" x14ac:dyDescent="0.3">
      <c r="B360" s="251"/>
      <c r="C360" s="45"/>
      <c r="D360" s="45"/>
    </row>
    <row r="361" spans="2:4" x14ac:dyDescent="0.3">
      <c r="B361" s="251"/>
      <c r="C361" s="45"/>
      <c r="D361" s="45"/>
    </row>
    <row r="362" spans="2:4" x14ac:dyDescent="0.3">
      <c r="B362" s="251"/>
      <c r="C362" s="45"/>
      <c r="D362" s="45"/>
    </row>
    <row r="363" spans="2:4" x14ac:dyDescent="0.3">
      <c r="B363" s="251"/>
      <c r="C363" s="45"/>
      <c r="D363" s="45"/>
    </row>
    <row r="364" spans="2:4" x14ac:dyDescent="0.3">
      <c r="B364" s="251"/>
      <c r="C364" s="45"/>
      <c r="D364" s="45"/>
    </row>
    <row r="365" spans="2:4" x14ac:dyDescent="0.3">
      <c r="B365" s="251"/>
      <c r="C365" s="45"/>
      <c r="D365" s="45"/>
    </row>
    <row r="366" spans="2:4" x14ac:dyDescent="0.3">
      <c r="B366" s="251"/>
      <c r="C366" s="45"/>
      <c r="D366" s="45"/>
    </row>
    <row r="367" spans="2:4" x14ac:dyDescent="0.3">
      <c r="B367" s="251"/>
      <c r="C367" s="45"/>
      <c r="D367" s="45"/>
    </row>
    <row r="368" spans="2:4" x14ac:dyDescent="0.3">
      <c r="B368" s="251"/>
      <c r="C368" s="45"/>
      <c r="D368" s="45"/>
    </row>
    <row r="369" spans="2:4" x14ac:dyDescent="0.3">
      <c r="B369" s="251"/>
      <c r="C369" s="45"/>
      <c r="D369" s="45"/>
    </row>
    <row r="370" spans="2:4" x14ac:dyDescent="0.3">
      <c r="B370" s="251"/>
      <c r="C370" s="45"/>
      <c r="D370" s="45"/>
    </row>
    <row r="371" spans="2:4" x14ac:dyDescent="0.3">
      <c r="B371" s="251"/>
      <c r="C371" s="45"/>
      <c r="D371" s="45"/>
    </row>
    <row r="372" spans="2:4" x14ac:dyDescent="0.3">
      <c r="B372" s="251"/>
      <c r="C372" s="45"/>
      <c r="D372" s="45"/>
    </row>
    <row r="373" spans="2:4" x14ac:dyDescent="0.3">
      <c r="B373" s="251"/>
      <c r="C373" s="45"/>
      <c r="D373" s="45"/>
    </row>
    <row r="374" spans="2:4" x14ac:dyDescent="0.3">
      <c r="B374" s="251"/>
      <c r="C374" s="45"/>
      <c r="D374" s="45"/>
    </row>
    <row r="375" spans="2:4" x14ac:dyDescent="0.3">
      <c r="B375" s="251"/>
      <c r="C375" s="45"/>
      <c r="D375" s="45"/>
    </row>
    <row r="376" spans="2:4" x14ac:dyDescent="0.3">
      <c r="B376" s="251"/>
      <c r="C376" s="45"/>
      <c r="D376" s="45"/>
    </row>
    <row r="377" spans="2:4" x14ac:dyDescent="0.3">
      <c r="B377" s="251"/>
      <c r="C377" s="45"/>
      <c r="D377" s="45"/>
    </row>
    <row r="378" spans="2:4" x14ac:dyDescent="0.3">
      <c r="B378" s="251"/>
      <c r="C378" s="45"/>
      <c r="D378" s="45"/>
    </row>
    <row r="379" spans="2:4" x14ac:dyDescent="0.3">
      <c r="B379" s="251"/>
      <c r="C379" s="45"/>
      <c r="D379" s="45"/>
    </row>
    <row r="380" spans="2:4" x14ac:dyDescent="0.3">
      <c r="B380" s="251"/>
      <c r="C380" s="45"/>
      <c r="D380" s="45"/>
    </row>
    <row r="381" spans="2:4" x14ac:dyDescent="0.3">
      <c r="B381" s="251"/>
      <c r="C381" s="45"/>
      <c r="D381" s="45"/>
    </row>
    <row r="382" spans="2:4" x14ac:dyDescent="0.3">
      <c r="B382" s="251"/>
      <c r="C382" s="45"/>
      <c r="D382" s="45"/>
    </row>
    <row r="383" spans="2:4" x14ac:dyDescent="0.3">
      <c r="B383" s="251"/>
      <c r="C383" s="45"/>
      <c r="D383" s="45"/>
    </row>
    <row r="384" spans="2:4" x14ac:dyDescent="0.3">
      <c r="B384" s="251"/>
      <c r="C384" s="45"/>
      <c r="D384" s="45"/>
    </row>
    <row r="385" spans="2:4" x14ac:dyDescent="0.3">
      <c r="B385" s="251"/>
      <c r="C385" s="45"/>
      <c r="D385" s="45"/>
    </row>
    <row r="386" spans="2:4" x14ac:dyDescent="0.3">
      <c r="B386" s="251"/>
      <c r="C386" s="45"/>
      <c r="D386" s="45"/>
    </row>
    <row r="387" spans="2:4" x14ac:dyDescent="0.3">
      <c r="B387" s="251"/>
      <c r="C387" s="45"/>
      <c r="D387" s="45"/>
    </row>
    <row r="388" spans="2:4" x14ac:dyDescent="0.3">
      <c r="B388" s="251"/>
      <c r="C388" s="45"/>
      <c r="D388" s="45"/>
    </row>
    <row r="389" spans="2:4" x14ac:dyDescent="0.3">
      <c r="B389" s="251"/>
      <c r="C389" s="45"/>
      <c r="D389" s="45"/>
    </row>
    <row r="390" spans="2:4" x14ac:dyDescent="0.3">
      <c r="B390" s="251"/>
      <c r="C390" s="45"/>
      <c r="D390" s="45"/>
    </row>
    <row r="391" spans="2:4" x14ac:dyDescent="0.3">
      <c r="B391" s="251"/>
      <c r="C391" s="45"/>
      <c r="D391" s="45"/>
    </row>
    <row r="392" spans="2:4" x14ac:dyDescent="0.3">
      <c r="B392" s="251"/>
      <c r="C392" s="45"/>
      <c r="D392" s="45"/>
    </row>
    <row r="393" spans="2:4" x14ac:dyDescent="0.3">
      <c r="B393" s="251"/>
      <c r="C393" s="45"/>
      <c r="D393" s="45"/>
    </row>
    <row r="394" spans="2:4" x14ac:dyDescent="0.3">
      <c r="B394" s="251"/>
      <c r="C394" s="45"/>
      <c r="D394" s="45"/>
    </row>
    <row r="395" spans="2:4" x14ac:dyDescent="0.3">
      <c r="B395" s="251"/>
      <c r="C395" s="45"/>
      <c r="D395" s="45"/>
    </row>
    <row r="396" spans="2:4" x14ac:dyDescent="0.3">
      <c r="B396" s="251"/>
      <c r="C396" s="45"/>
      <c r="D396" s="45"/>
    </row>
    <row r="397" spans="2:4" x14ac:dyDescent="0.3">
      <c r="B397" s="251"/>
      <c r="C397" s="45"/>
      <c r="D397" s="45"/>
    </row>
    <row r="398" spans="2:4" x14ac:dyDescent="0.3">
      <c r="B398" s="251"/>
      <c r="C398" s="45"/>
      <c r="D398" s="45"/>
    </row>
    <row r="399" spans="2:4" x14ac:dyDescent="0.3">
      <c r="B399" s="251"/>
      <c r="C399" s="45"/>
      <c r="D399" s="45"/>
    </row>
    <row r="400" spans="2:4" x14ac:dyDescent="0.3">
      <c r="B400" s="251"/>
      <c r="C400" s="45"/>
      <c r="D400" s="45"/>
    </row>
    <row r="401" spans="2:4" x14ac:dyDescent="0.3">
      <c r="B401" s="251"/>
      <c r="C401" s="45"/>
      <c r="D401" s="45"/>
    </row>
    <row r="402" spans="2:4" x14ac:dyDescent="0.3">
      <c r="B402" s="251"/>
      <c r="C402" s="45"/>
      <c r="D402" s="45"/>
    </row>
    <row r="403" spans="2:4" x14ac:dyDescent="0.3">
      <c r="B403" s="251"/>
      <c r="C403" s="45"/>
      <c r="D403" s="45"/>
    </row>
    <row r="404" spans="2:4" x14ac:dyDescent="0.3">
      <c r="B404" s="251"/>
      <c r="C404" s="45"/>
      <c r="D404" s="45"/>
    </row>
    <row r="405" spans="2:4" x14ac:dyDescent="0.3">
      <c r="B405" s="251"/>
      <c r="C405" s="45"/>
      <c r="D405" s="45"/>
    </row>
    <row r="406" spans="2:4" x14ac:dyDescent="0.3">
      <c r="B406" s="251"/>
      <c r="C406" s="45"/>
      <c r="D406" s="45"/>
    </row>
    <row r="407" spans="2:4" x14ac:dyDescent="0.3">
      <c r="B407" s="251"/>
      <c r="C407" s="45"/>
      <c r="D407" s="45"/>
    </row>
    <row r="408" spans="2:4" x14ac:dyDescent="0.3">
      <c r="B408" s="251"/>
      <c r="C408" s="45"/>
      <c r="D408" s="45"/>
    </row>
    <row r="409" spans="2:4" x14ac:dyDescent="0.3">
      <c r="B409" s="251"/>
      <c r="C409" s="45"/>
      <c r="D409" s="45"/>
    </row>
    <row r="410" spans="2:4" x14ac:dyDescent="0.3">
      <c r="B410" s="251"/>
      <c r="C410" s="45"/>
      <c r="D410" s="45"/>
    </row>
    <row r="411" spans="2:4" x14ac:dyDescent="0.3">
      <c r="B411" s="251"/>
      <c r="C411" s="45"/>
      <c r="D411" s="45"/>
    </row>
    <row r="412" spans="2:4" x14ac:dyDescent="0.3">
      <c r="B412" s="251"/>
      <c r="C412" s="45"/>
      <c r="D412" s="45"/>
    </row>
    <row r="413" spans="2:4" x14ac:dyDescent="0.3">
      <c r="B413" s="251"/>
      <c r="C413" s="45"/>
      <c r="D413" s="45"/>
    </row>
    <row r="414" spans="2:4" x14ac:dyDescent="0.3">
      <c r="B414" s="251"/>
      <c r="C414" s="45"/>
      <c r="D414" s="45"/>
    </row>
    <row r="415" spans="2:4" x14ac:dyDescent="0.3">
      <c r="B415" s="251"/>
      <c r="C415" s="45"/>
      <c r="D415" s="45"/>
    </row>
    <row r="416" spans="2:4" x14ac:dyDescent="0.3">
      <c r="B416" s="251"/>
      <c r="C416" s="45"/>
      <c r="D416" s="45"/>
    </row>
    <row r="417" spans="2:4" x14ac:dyDescent="0.3">
      <c r="B417" s="251"/>
      <c r="C417" s="45"/>
      <c r="D417" s="45"/>
    </row>
    <row r="418" spans="2:4" x14ac:dyDescent="0.3">
      <c r="B418" s="251"/>
      <c r="C418" s="45"/>
      <c r="D418" s="45"/>
    </row>
    <row r="419" spans="2:4" x14ac:dyDescent="0.3">
      <c r="B419" s="251"/>
      <c r="C419" s="45"/>
      <c r="D419" s="45"/>
    </row>
    <row r="420" spans="2:4" x14ac:dyDescent="0.3">
      <c r="B420" s="251"/>
      <c r="C420" s="45"/>
      <c r="D420" s="45"/>
    </row>
    <row r="421" spans="2:4" x14ac:dyDescent="0.3">
      <c r="B421" s="251"/>
      <c r="C421" s="45"/>
      <c r="D421" s="45"/>
    </row>
    <row r="422" spans="2:4" x14ac:dyDescent="0.3">
      <c r="B422" s="251"/>
      <c r="C422" s="45"/>
      <c r="D422" s="45"/>
    </row>
    <row r="423" spans="2:4" x14ac:dyDescent="0.3">
      <c r="B423" s="251"/>
      <c r="C423" s="45"/>
      <c r="D423" s="45"/>
    </row>
    <row r="424" spans="2:4" x14ac:dyDescent="0.3">
      <c r="B424" s="251"/>
      <c r="C424" s="45"/>
      <c r="D424" s="45"/>
    </row>
    <row r="425" spans="2:4" x14ac:dyDescent="0.3">
      <c r="B425" s="251"/>
      <c r="C425" s="45"/>
      <c r="D425" s="45"/>
    </row>
    <row r="426" spans="2:4" x14ac:dyDescent="0.3">
      <c r="B426" s="251"/>
      <c r="C426" s="45"/>
      <c r="D426" s="45"/>
    </row>
    <row r="427" spans="2:4" x14ac:dyDescent="0.3">
      <c r="B427" s="251"/>
      <c r="C427" s="45"/>
      <c r="D427" s="45"/>
    </row>
    <row r="428" spans="2:4" x14ac:dyDescent="0.3">
      <c r="B428" s="251"/>
      <c r="C428" s="45"/>
      <c r="D428" s="45"/>
    </row>
    <row r="429" spans="2:4" x14ac:dyDescent="0.3">
      <c r="B429" s="251"/>
      <c r="C429" s="45"/>
      <c r="D429" s="45"/>
    </row>
    <row r="430" spans="2:4" x14ac:dyDescent="0.3">
      <c r="B430" s="251"/>
      <c r="C430" s="45"/>
      <c r="D430" s="45"/>
    </row>
    <row r="431" spans="2:4" x14ac:dyDescent="0.3">
      <c r="B431" s="251"/>
      <c r="C431" s="45"/>
      <c r="D431" s="45"/>
    </row>
    <row r="432" spans="2:4" x14ac:dyDescent="0.3">
      <c r="B432" s="251"/>
      <c r="C432" s="45"/>
      <c r="D432" s="45"/>
    </row>
    <row r="433" spans="2:4" x14ac:dyDescent="0.3">
      <c r="B433" s="251"/>
      <c r="C433" s="45"/>
      <c r="D433" s="45"/>
    </row>
    <row r="434" spans="2:4" x14ac:dyDescent="0.3">
      <c r="B434" s="251"/>
      <c r="C434" s="45"/>
      <c r="D434" s="45"/>
    </row>
    <row r="435" spans="2:4" x14ac:dyDescent="0.3">
      <c r="B435" s="251"/>
      <c r="C435" s="45"/>
      <c r="D435" s="45"/>
    </row>
    <row r="436" spans="2:4" x14ac:dyDescent="0.3">
      <c r="B436" s="251"/>
      <c r="C436" s="45"/>
      <c r="D436" s="45"/>
    </row>
    <row r="437" spans="2:4" x14ac:dyDescent="0.3">
      <c r="B437" s="251"/>
      <c r="C437" s="45"/>
      <c r="D437" s="45"/>
    </row>
    <row r="438" spans="2:4" x14ac:dyDescent="0.3">
      <c r="B438" s="251"/>
      <c r="C438" s="45"/>
      <c r="D438" s="45"/>
    </row>
    <row r="439" spans="2:4" x14ac:dyDescent="0.3">
      <c r="B439" s="251"/>
      <c r="C439" s="45"/>
      <c r="D439" s="45"/>
    </row>
    <row r="440" spans="2:4" x14ac:dyDescent="0.3">
      <c r="B440" s="251"/>
      <c r="C440" s="45"/>
      <c r="D440" s="45"/>
    </row>
    <row r="441" spans="2:4" x14ac:dyDescent="0.3">
      <c r="B441" s="251"/>
      <c r="C441" s="45"/>
      <c r="D441" s="45"/>
    </row>
    <row r="442" spans="2:4" x14ac:dyDescent="0.3">
      <c r="B442" s="251"/>
      <c r="C442" s="45"/>
      <c r="D442" s="45"/>
    </row>
    <row r="443" spans="2:4" x14ac:dyDescent="0.3">
      <c r="B443" s="251"/>
      <c r="C443" s="45"/>
      <c r="D443" s="45"/>
    </row>
    <row r="444" spans="2:4" x14ac:dyDescent="0.3">
      <c r="B444" s="251"/>
      <c r="C444" s="45"/>
      <c r="D444" s="45"/>
    </row>
    <row r="445" spans="2:4" x14ac:dyDescent="0.3">
      <c r="B445" s="251"/>
      <c r="C445" s="45"/>
      <c r="D445" s="45"/>
    </row>
    <row r="446" spans="2:4" x14ac:dyDescent="0.3">
      <c r="B446" s="251"/>
      <c r="C446" s="45"/>
      <c r="D446" s="45"/>
    </row>
    <row r="447" spans="2:4" x14ac:dyDescent="0.3">
      <c r="B447" s="251"/>
      <c r="C447" s="45"/>
      <c r="D447" s="45"/>
    </row>
    <row r="448" spans="2:4" x14ac:dyDescent="0.3">
      <c r="B448" s="251"/>
      <c r="C448" s="45"/>
      <c r="D448" s="45"/>
    </row>
    <row r="449" spans="2:4" x14ac:dyDescent="0.3">
      <c r="B449" s="251"/>
      <c r="C449" s="45"/>
      <c r="D449" s="45"/>
    </row>
    <row r="450" spans="2:4" x14ac:dyDescent="0.3">
      <c r="B450" s="251"/>
      <c r="C450" s="45"/>
      <c r="D450" s="45"/>
    </row>
    <row r="451" spans="2:4" x14ac:dyDescent="0.3">
      <c r="B451" s="251"/>
      <c r="C451" s="45"/>
      <c r="D451" s="45"/>
    </row>
    <row r="452" spans="2:4" x14ac:dyDescent="0.3">
      <c r="B452" s="251"/>
      <c r="C452" s="45"/>
      <c r="D452" s="45"/>
    </row>
    <row r="453" spans="2:4" x14ac:dyDescent="0.3">
      <c r="B453" s="251"/>
      <c r="C453" s="45"/>
      <c r="D453" s="45"/>
    </row>
    <row r="454" spans="2:4" x14ac:dyDescent="0.3">
      <c r="B454" s="251"/>
      <c r="C454" s="45"/>
      <c r="D454" s="45"/>
    </row>
    <row r="455" spans="2:4" x14ac:dyDescent="0.3">
      <c r="B455" s="251"/>
      <c r="C455" s="45"/>
      <c r="D455" s="45"/>
    </row>
    <row r="456" spans="2:4" x14ac:dyDescent="0.3">
      <c r="B456" s="251"/>
      <c r="C456" s="45"/>
      <c r="D456" s="45"/>
    </row>
    <row r="457" spans="2:4" x14ac:dyDescent="0.3">
      <c r="B457" s="251"/>
      <c r="C457" s="45"/>
      <c r="D457" s="45"/>
    </row>
    <row r="458" spans="2:4" x14ac:dyDescent="0.3">
      <c r="B458" s="251"/>
      <c r="C458" s="45"/>
      <c r="D458" s="45"/>
    </row>
    <row r="459" spans="2:4" x14ac:dyDescent="0.3">
      <c r="B459" s="251"/>
      <c r="C459" s="45"/>
      <c r="D459" s="45"/>
    </row>
    <row r="460" spans="2:4" x14ac:dyDescent="0.3">
      <c r="B460" s="251"/>
      <c r="C460" s="45"/>
      <c r="D460" s="45"/>
    </row>
    <row r="461" spans="2:4" x14ac:dyDescent="0.3">
      <c r="B461" s="251"/>
      <c r="C461" s="45"/>
      <c r="D461" s="45"/>
    </row>
    <row r="462" spans="2:4" x14ac:dyDescent="0.3">
      <c r="B462" s="251"/>
      <c r="C462" s="45"/>
      <c r="D462" s="45"/>
    </row>
    <row r="463" spans="2:4" x14ac:dyDescent="0.3">
      <c r="B463" s="251"/>
      <c r="C463" s="45"/>
      <c r="D463" s="45"/>
    </row>
    <row r="464" spans="2:4" x14ac:dyDescent="0.3">
      <c r="B464" s="251"/>
      <c r="C464" s="45"/>
      <c r="D464" s="45"/>
    </row>
    <row r="465" spans="2:4" x14ac:dyDescent="0.3">
      <c r="B465" s="251"/>
      <c r="C465" s="45"/>
      <c r="D465" s="45"/>
    </row>
    <row r="466" spans="2:4" x14ac:dyDescent="0.3">
      <c r="B466" s="251"/>
      <c r="C466" s="45"/>
      <c r="D466" s="45"/>
    </row>
    <row r="467" spans="2:4" x14ac:dyDescent="0.3">
      <c r="B467" s="251"/>
      <c r="C467" s="45"/>
      <c r="D467" s="45"/>
    </row>
    <row r="468" spans="2:4" x14ac:dyDescent="0.3">
      <c r="B468" s="251"/>
      <c r="C468" s="45"/>
      <c r="D468" s="45"/>
    </row>
    <row r="469" spans="2:4" x14ac:dyDescent="0.3">
      <c r="B469" s="251"/>
      <c r="C469" s="45"/>
      <c r="D469" s="45"/>
    </row>
    <row r="470" spans="2:4" x14ac:dyDescent="0.3">
      <c r="B470" s="251"/>
      <c r="C470" s="45"/>
      <c r="D470" s="45"/>
    </row>
    <row r="471" spans="2:4" x14ac:dyDescent="0.3">
      <c r="B471" s="251"/>
      <c r="C471" s="45"/>
      <c r="D471" s="45"/>
    </row>
    <row r="472" spans="2:4" x14ac:dyDescent="0.3">
      <c r="B472" s="251"/>
      <c r="C472" s="45"/>
      <c r="D472" s="45"/>
    </row>
    <row r="473" spans="2:4" x14ac:dyDescent="0.3">
      <c r="B473" s="251"/>
      <c r="C473" s="45"/>
      <c r="D473" s="45"/>
    </row>
    <row r="474" spans="2:4" x14ac:dyDescent="0.3">
      <c r="B474" s="251"/>
      <c r="C474" s="45"/>
      <c r="D474" s="45"/>
    </row>
    <row r="475" spans="2:4" x14ac:dyDescent="0.3">
      <c r="B475" s="251"/>
      <c r="C475" s="45"/>
      <c r="D475" s="45"/>
    </row>
    <row r="476" spans="2:4" x14ac:dyDescent="0.3">
      <c r="B476" s="251"/>
      <c r="C476" s="45"/>
      <c r="D476" s="45"/>
    </row>
    <row r="477" spans="2:4" x14ac:dyDescent="0.3">
      <c r="B477" s="251"/>
      <c r="C477" s="45"/>
      <c r="D477" s="45"/>
    </row>
    <row r="478" spans="2:4" x14ac:dyDescent="0.3">
      <c r="B478" s="251"/>
      <c r="C478" s="45"/>
      <c r="D478" s="45"/>
    </row>
    <row r="479" spans="2:4" x14ac:dyDescent="0.3">
      <c r="B479" s="251"/>
      <c r="C479" s="45"/>
      <c r="D479" s="45"/>
    </row>
    <row r="480" spans="2:4" x14ac:dyDescent="0.3">
      <c r="B480" s="251"/>
      <c r="C480" s="45"/>
      <c r="D480" s="45"/>
    </row>
    <row r="481" spans="2:4" x14ac:dyDescent="0.3">
      <c r="B481" s="251"/>
      <c r="C481" s="45"/>
      <c r="D481" s="45"/>
    </row>
    <row r="482" spans="2:4" x14ac:dyDescent="0.3">
      <c r="B482" s="251"/>
      <c r="C482" s="45"/>
      <c r="D482" s="45"/>
    </row>
    <row r="483" spans="2:4" x14ac:dyDescent="0.3">
      <c r="B483" s="251"/>
      <c r="C483" s="45"/>
      <c r="D483" s="45"/>
    </row>
    <row r="484" spans="2:4" x14ac:dyDescent="0.3">
      <c r="B484" s="251"/>
      <c r="C484" s="45"/>
      <c r="D484" s="45"/>
    </row>
    <row r="485" spans="2:4" x14ac:dyDescent="0.3">
      <c r="B485" s="251"/>
      <c r="C485" s="45"/>
      <c r="D485" s="45"/>
    </row>
    <row r="486" spans="2:4" x14ac:dyDescent="0.3">
      <c r="B486" s="251"/>
      <c r="C486" s="45"/>
      <c r="D486" s="45"/>
    </row>
    <row r="487" spans="2:4" x14ac:dyDescent="0.3">
      <c r="B487" s="251"/>
      <c r="C487" s="45"/>
      <c r="D487" s="45"/>
    </row>
    <row r="488" spans="2:4" x14ac:dyDescent="0.3">
      <c r="B488" s="251"/>
      <c r="C488" s="45"/>
      <c r="D488" s="45"/>
    </row>
    <row r="489" spans="2:4" x14ac:dyDescent="0.3">
      <c r="B489" s="251"/>
      <c r="C489" s="45"/>
      <c r="D489" s="45"/>
    </row>
    <row r="490" spans="2:4" x14ac:dyDescent="0.3">
      <c r="B490" s="251"/>
      <c r="C490" s="45"/>
      <c r="D490" s="45"/>
    </row>
    <row r="491" spans="2:4" x14ac:dyDescent="0.3">
      <c r="B491" s="251"/>
      <c r="C491" s="45"/>
      <c r="D491" s="45"/>
    </row>
    <row r="492" spans="2:4" x14ac:dyDescent="0.3">
      <c r="B492" s="251"/>
      <c r="C492" s="45"/>
      <c r="D492" s="45"/>
    </row>
    <row r="493" spans="2:4" x14ac:dyDescent="0.3">
      <c r="B493" s="251"/>
      <c r="C493" s="45"/>
      <c r="D493" s="45"/>
    </row>
    <row r="494" spans="2:4" x14ac:dyDescent="0.3">
      <c r="B494" s="251"/>
      <c r="C494" s="45"/>
      <c r="D494" s="45"/>
    </row>
    <row r="495" spans="2:4" x14ac:dyDescent="0.3">
      <c r="B495" s="251"/>
      <c r="C495" s="45"/>
      <c r="D495" s="45"/>
    </row>
    <row r="496" spans="2:4" x14ac:dyDescent="0.3">
      <c r="B496" s="251"/>
      <c r="C496" s="45"/>
      <c r="D496" s="45"/>
    </row>
    <row r="497" spans="2:4" x14ac:dyDescent="0.3">
      <c r="B497" s="251"/>
      <c r="C497" s="45"/>
      <c r="D497" s="45"/>
    </row>
    <row r="498" spans="2:4" x14ac:dyDescent="0.3">
      <c r="B498" s="251"/>
      <c r="C498" s="45"/>
      <c r="D498" s="45"/>
    </row>
    <row r="499" spans="2:4" x14ac:dyDescent="0.3">
      <c r="B499" s="251"/>
      <c r="C499" s="45"/>
      <c r="D499" s="45"/>
    </row>
    <row r="500" spans="2:4" x14ac:dyDescent="0.3">
      <c r="B500" s="251"/>
      <c r="C500" s="45"/>
      <c r="D500" s="45"/>
    </row>
    <row r="501" spans="2:4" x14ac:dyDescent="0.3">
      <c r="B501" s="251"/>
      <c r="C501" s="45"/>
      <c r="D501" s="45"/>
    </row>
    <row r="502" spans="2:4" x14ac:dyDescent="0.3">
      <c r="B502" s="251"/>
      <c r="C502" s="45"/>
      <c r="D502" s="45"/>
    </row>
    <row r="503" spans="2:4" x14ac:dyDescent="0.3">
      <c r="B503" s="251"/>
      <c r="C503" s="45"/>
      <c r="D503" s="45"/>
    </row>
    <row r="504" spans="2:4" x14ac:dyDescent="0.3">
      <c r="B504" s="251"/>
      <c r="C504" s="45"/>
      <c r="D504" s="45"/>
    </row>
    <row r="505" spans="2:4" x14ac:dyDescent="0.3">
      <c r="B505" s="251"/>
      <c r="C505" s="45"/>
      <c r="D505" s="45"/>
    </row>
    <row r="506" spans="2:4" x14ac:dyDescent="0.3">
      <c r="B506" s="251"/>
      <c r="C506" s="45"/>
      <c r="D506" s="45"/>
    </row>
    <row r="507" spans="2:4" x14ac:dyDescent="0.3">
      <c r="B507" s="251"/>
      <c r="C507" s="45"/>
      <c r="D507" s="45"/>
    </row>
    <row r="508" spans="2:4" x14ac:dyDescent="0.3">
      <c r="B508" s="251"/>
      <c r="C508" s="45"/>
      <c r="D508" s="45"/>
    </row>
    <row r="509" spans="2:4" x14ac:dyDescent="0.3">
      <c r="B509" s="251"/>
      <c r="C509" s="45"/>
      <c r="D509" s="45"/>
    </row>
    <row r="510" spans="2:4" x14ac:dyDescent="0.3">
      <c r="B510" s="251"/>
      <c r="C510" s="45"/>
      <c r="D510" s="45"/>
    </row>
    <row r="511" spans="2:4" x14ac:dyDescent="0.3">
      <c r="B511" s="251"/>
      <c r="C511" s="45"/>
      <c r="D511" s="45"/>
    </row>
    <row r="512" spans="2:4" x14ac:dyDescent="0.3">
      <c r="B512" s="251"/>
      <c r="C512" s="45"/>
      <c r="D512" s="45"/>
    </row>
    <row r="513" spans="2:4" x14ac:dyDescent="0.3">
      <c r="B513" s="251"/>
      <c r="C513" s="45"/>
      <c r="D513" s="45"/>
    </row>
    <row r="514" spans="2:4" x14ac:dyDescent="0.3">
      <c r="B514" s="251"/>
      <c r="C514" s="45"/>
      <c r="D514" s="45"/>
    </row>
    <row r="515" spans="2:4" x14ac:dyDescent="0.3">
      <c r="B515" s="251"/>
      <c r="C515" s="45"/>
      <c r="D515" s="45"/>
    </row>
    <row r="516" spans="2:4" x14ac:dyDescent="0.3">
      <c r="B516" s="251"/>
      <c r="C516" s="45"/>
      <c r="D516" s="45"/>
    </row>
    <row r="517" spans="2:4" x14ac:dyDescent="0.3">
      <c r="B517" s="251"/>
      <c r="C517" s="45"/>
      <c r="D517" s="45"/>
    </row>
    <row r="518" spans="2:4" x14ac:dyDescent="0.3">
      <c r="B518" s="251"/>
      <c r="C518" s="45"/>
      <c r="D518" s="45"/>
    </row>
    <row r="519" spans="2:4" x14ac:dyDescent="0.3">
      <c r="B519" s="251"/>
      <c r="C519" s="45"/>
      <c r="D519" s="45"/>
    </row>
    <row r="520" spans="2:4" x14ac:dyDescent="0.3">
      <c r="B520" s="251"/>
      <c r="C520" s="45"/>
      <c r="D520" s="45"/>
    </row>
    <row r="521" spans="2:4" x14ac:dyDescent="0.3">
      <c r="B521" s="251"/>
      <c r="C521" s="45"/>
      <c r="D521" s="45"/>
    </row>
    <row r="522" spans="2:4" x14ac:dyDescent="0.3">
      <c r="B522" s="251"/>
      <c r="C522" s="45"/>
      <c r="D522" s="45"/>
    </row>
    <row r="523" spans="2:4" x14ac:dyDescent="0.3">
      <c r="B523" s="251"/>
      <c r="C523" s="45"/>
      <c r="D523" s="45"/>
    </row>
    <row r="524" spans="2:4" x14ac:dyDescent="0.3">
      <c r="B524" s="251"/>
      <c r="C524" s="45"/>
      <c r="D524" s="45"/>
    </row>
    <row r="525" spans="2:4" x14ac:dyDescent="0.3">
      <c r="B525" s="251"/>
      <c r="C525" s="45"/>
      <c r="D525" s="45"/>
    </row>
    <row r="526" spans="2:4" x14ac:dyDescent="0.3">
      <c r="B526" s="251"/>
      <c r="C526" s="45"/>
      <c r="D526" s="45"/>
    </row>
    <row r="527" spans="2:4" x14ac:dyDescent="0.3">
      <c r="B527" s="251"/>
      <c r="C527" s="45"/>
      <c r="D527" s="45"/>
    </row>
    <row r="528" spans="2:4" x14ac:dyDescent="0.3">
      <c r="B528" s="251"/>
      <c r="C528" s="45"/>
      <c r="D528" s="45"/>
    </row>
    <row r="529" spans="2:4" x14ac:dyDescent="0.3">
      <c r="B529" s="251"/>
      <c r="C529" s="45"/>
      <c r="D529" s="45"/>
    </row>
    <row r="530" spans="2:4" x14ac:dyDescent="0.3">
      <c r="B530" s="251"/>
      <c r="C530" s="45"/>
      <c r="D530" s="45"/>
    </row>
    <row r="531" spans="2:4" x14ac:dyDescent="0.3">
      <c r="B531" s="251"/>
      <c r="C531" s="45"/>
      <c r="D531" s="45"/>
    </row>
    <row r="532" spans="2:4" x14ac:dyDescent="0.3">
      <c r="B532" s="251"/>
      <c r="C532" s="45"/>
      <c r="D532" s="45"/>
    </row>
    <row r="533" spans="2:4" x14ac:dyDescent="0.3">
      <c r="B533" s="251"/>
      <c r="C533" s="45"/>
      <c r="D533" s="45"/>
    </row>
    <row r="534" spans="2:4" x14ac:dyDescent="0.3">
      <c r="B534" s="251"/>
      <c r="C534" s="45"/>
      <c r="D534" s="45"/>
    </row>
    <row r="535" spans="2:4" x14ac:dyDescent="0.3">
      <c r="B535" s="251"/>
      <c r="C535" s="45"/>
      <c r="D535" s="45"/>
    </row>
    <row r="536" spans="2:4" x14ac:dyDescent="0.3">
      <c r="B536" s="251"/>
      <c r="C536" s="45"/>
      <c r="D536" s="45"/>
    </row>
    <row r="537" spans="2:4" x14ac:dyDescent="0.3">
      <c r="B537" s="251"/>
      <c r="C537" s="45"/>
      <c r="D537" s="45"/>
    </row>
    <row r="538" spans="2:4" x14ac:dyDescent="0.3">
      <c r="B538" s="251"/>
      <c r="C538" s="45"/>
      <c r="D538" s="45"/>
    </row>
    <row r="539" spans="2:4" x14ac:dyDescent="0.3">
      <c r="B539" s="251"/>
      <c r="C539" s="45"/>
      <c r="D539" s="45"/>
    </row>
    <row r="540" spans="2:4" x14ac:dyDescent="0.3">
      <c r="B540" s="251"/>
      <c r="C540" s="45"/>
      <c r="D540" s="45"/>
    </row>
    <row r="541" spans="2:4" x14ac:dyDescent="0.3">
      <c r="B541" s="251"/>
      <c r="C541" s="45"/>
      <c r="D541" s="45"/>
    </row>
    <row r="542" spans="2:4" x14ac:dyDescent="0.3">
      <c r="B542" s="251"/>
      <c r="C542" s="45"/>
      <c r="D542" s="45"/>
    </row>
    <row r="543" spans="2:4" x14ac:dyDescent="0.3">
      <c r="B543" s="251"/>
      <c r="C543" s="45"/>
      <c r="D543" s="45"/>
    </row>
    <row r="544" spans="2:4" x14ac:dyDescent="0.3">
      <c r="B544" s="251"/>
      <c r="C544" s="45"/>
      <c r="D544" s="45"/>
    </row>
    <row r="545" spans="2:4" x14ac:dyDescent="0.3">
      <c r="B545" s="251"/>
      <c r="C545" s="45"/>
      <c r="D545" s="45"/>
    </row>
    <row r="546" spans="2:4" x14ac:dyDescent="0.3">
      <c r="B546" s="251"/>
      <c r="C546" s="45"/>
      <c r="D546" s="45"/>
    </row>
    <row r="547" spans="2:4" x14ac:dyDescent="0.3">
      <c r="B547" s="251"/>
      <c r="C547" s="45"/>
      <c r="D547" s="45"/>
    </row>
    <row r="548" spans="2:4" x14ac:dyDescent="0.3">
      <c r="B548" s="251"/>
      <c r="C548" s="45"/>
      <c r="D548" s="45"/>
    </row>
    <row r="549" spans="2:4" x14ac:dyDescent="0.3">
      <c r="B549" s="251"/>
      <c r="C549" s="45"/>
      <c r="D549" s="45"/>
    </row>
    <row r="550" spans="2:4" x14ac:dyDescent="0.3">
      <c r="B550" s="251"/>
      <c r="C550" s="45"/>
      <c r="D550" s="45"/>
    </row>
    <row r="551" spans="2:4" x14ac:dyDescent="0.3">
      <c r="B551" s="251"/>
      <c r="C551" s="45"/>
      <c r="D551" s="45"/>
    </row>
    <row r="552" spans="2:4" x14ac:dyDescent="0.3">
      <c r="B552" s="251"/>
      <c r="C552" s="45"/>
      <c r="D552" s="45"/>
    </row>
    <row r="553" spans="2:4" x14ac:dyDescent="0.3">
      <c r="B553" s="251"/>
      <c r="C553" s="45"/>
      <c r="D553" s="45"/>
    </row>
    <row r="554" spans="2:4" x14ac:dyDescent="0.3">
      <c r="B554" s="251"/>
      <c r="C554" s="45"/>
      <c r="D554" s="45"/>
    </row>
    <row r="555" spans="2:4" x14ac:dyDescent="0.3">
      <c r="B555" s="251"/>
      <c r="C555" s="45"/>
      <c r="D555" s="45"/>
    </row>
    <row r="556" spans="2:4" x14ac:dyDescent="0.3">
      <c r="B556" s="251"/>
      <c r="C556" s="45"/>
      <c r="D556" s="45"/>
    </row>
    <row r="557" spans="2:4" x14ac:dyDescent="0.3">
      <c r="B557" s="251"/>
      <c r="C557" s="45"/>
      <c r="D557" s="45"/>
    </row>
    <row r="558" spans="2:4" x14ac:dyDescent="0.3">
      <c r="B558" s="251"/>
      <c r="C558" s="45"/>
      <c r="D558" s="45"/>
    </row>
    <row r="559" spans="2:4" x14ac:dyDescent="0.3">
      <c r="B559" s="251"/>
      <c r="C559" s="45"/>
      <c r="D559" s="45"/>
    </row>
    <row r="560" spans="2:4" x14ac:dyDescent="0.3">
      <c r="B560" s="251"/>
      <c r="C560" s="45"/>
      <c r="D560" s="45"/>
    </row>
    <row r="561" spans="2:4" x14ac:dyDescent="0.3">
      <c r="B561" s="251"/>
      <c r="C561" s="45"/>
      <c r="D561" s="45"/>
    </row>
    <row r="562" spans="2:4" x14ac:dyDescent="0.3">
      <c r="B562" s="251"/>
      <c r="C562" s="45"/>
      <c r="D562" s="45"/>
    </row>
    <row r="563" spans="2:4" x14ac:dyDescent="0.3">
      <c r="B563" s="251"/>
      <c r="C563" s="45"/>
      <c r="D563" s="45"/>
    </row>
    <row r="564" spans="2:4" x14ac:dyDescent="0.3">
      <c r="B564" s="251"/>
      <c r="C564" s="45"/>
      <c r="D564" s="45"/>
    </row>
    <row r="565" spans="2:4" x14ac:dyDescent="0.3">
      <c r="B565" s="251"/>
      <c r="C565" s="45"/>
      <c r="D565" s="45"/>
    </row>
    <row r="566" spans="2:4" x14ac:dyDescent="0.3">
      <c r="B566" s="251"/>
      <c r="C566" s="45"/>
      <c r="D566" s="45"/>
    </row>
    <row r="567" spans="2:4" x14ac:dyDescent="0.3">
      <c r="B567" s="251"/>
      <c r="C567" s="45"/>
      <c r="D567" s="45"/>
    </row>
    <row r="568" spans="2:4" x14ac:dyDescent="0.3">
      <c r="B568" s="251"/>
      <c r="C568" s="45"/>
      <c r="D568" s="45"/>
    </row>
    <row r="569" spans="2:4" x14ac:dyDescent="0.3">
      <c r="B569" s="251"/>
      <c r="C569" s="45"/>
      <c r="D569" s="45"/>
    </row>
    <row r="570" spans="2:4" x14ac:dyDescent="0.3">
      <c r="B570" s="251"/>
      <c r="C570" s="45"/>
      <c r="D570" s="45"/>
    </row>
    <row r="571" spans="2:4" x14ac:dyDescent="0.3">
      <c r="B571" s="251"/>
      <c r="C571" s="45"/>
      <c r="D571" s="45"/>
    </row>
    <row r="572" spans="2:4" x14ac:dyDescent="0.3">
      <c r="B572" s="251"/>
      <c r="C572" s="45"/>
      <c r="D572" s="45"/>
    </row>
    <row r="573" spans="2:4" x14ac:dyDescent="0.3">
      <c r="B573" s="251"/>
      <c r="C573" s="45"/>
      <c r="D573" s="45"/>
    </row>
    <row r="574" spans="2:4" x14ac:dyDescent="0.3">
      <c r="B574" s="251"/>
      <c r="C574" s="45"/>
      <c r="D574" s="45"/>
    </row>
    <row r="575" spans="2:4" x14ac:dyDescent="0.3">
      <c r="B575" s="251"/>
      <c r="C575" s="45"/>
      <c r="D575" s="45"/>
    </row>
    <row r="576" spans="2:4" x14ac:dyDescent="0.3">
      <c r="B576" s="251"/>
      <c r="C576" s="45"/>
      <c r="D576" s="45"/>
    </row>
    <row r="577" spans="2:4" x14ac:dyDescent="0.3">
      <c r="B577" s="251"/>
      <c r="C577" s="45"/>
      <c r="D577" s="45"/>
    </row>
    <row r="578" spans="2:4" x14ac:dyDescent="0.3">
      <c r="B578" s="251"/>
      <c r="C578" s="45"/>
      <c r="D578" s="45"/>
    </row>
    <row r="579" spans="2:4" x14ac:dyDescent="0.3">
      <c r="B579" s="251"/>
      <c r="C579" s="45"/>
      <c r="D579" s="45"/>
    </row>
    <row r="580" spans="2:4" x14ac:dyDescent="0.3">
      <c r="B580" s="251"/>
      <c r="C580" s="45"/>
      <c r="D580" s="45"/>
    </row>
    <row r="581" spans="2:4" x14ac:dyDescent="0.3">
      <c r="B581" s="251"/>
      <c r="C581" s="45"/>
      <c r="D581" s="45"/>
    </row>
    <row r="582" spans="2:4" x14ac:dyDescent="0.3">
      <c r="B582" s="251"/>
      <c r="C582" s="45"/>
      <c r="D582" s="45"/>
    </row>
    <row r="583" spans="2:4" x14ac:dyDescent="0.3">
      <c r="B583" s="251"/>
      <c r="C583" s="45"/>
      <c r="D583" s="45"/>
    </row>
    <row r="584" spans="2:4" x14ac:dyDescent="0.3">
      <c r="B584" s="251"/>
      <c r="C584" s="45"/>
      <c r="D584" s="45"/>
    </row>
    <row r="585" spans="2:4" x14ac:dyDescent="0.3">
      <c r="B585" s="251"/>
      <c r="C585" s="45"/>
      <c r="D585" s="45"/>
    </row>
    <row r="586" spans="2:4" x14ac:dyDescent="0.3">
      <c r="B586" s="251"/>
      <c r="C586" s="45"/>
      <c r="D586" s="45"/>
    </row>
    <row r="587" spans="2:4" x14ac:dyDescent="0.3">
      <c r="B587" s="251"/>
      <c r="C587" s="45"/>
      <c r="D587" s="45"/>
    </row>
    <row r="588" spans="2:4" x14ac:dyDescent="0.3">
      <c r="B588" s="251"/>
      <c r="C588" s="45"/>
      <c r="D588" s="45"/>
    </row>
    <row r="589" spans="2:4" x14ac:dyDescent="0.3">
      <c r="B589" s="251"/>
      <c r="C589" s="45"/>
      <c r="D589" s="45"/>
    </row>
    <row r="590" spans="2:4" x14ac:dyDescent="0.3">
      <c r="B590" s="251"/>
      <c r="C590" s="45"/>
      <c r="D590" s="45"/>
    </row>
    <row r="591" spans="2:4" x14ac:dyDescent="0.3">
      <c r="B591" s="251"/>
      <c r="C591" s="45"/>
      <c r="D591" s="45"/>
    </row>
    <row r="592" spans="2:4" x14ac:dyDescent="0.3">
      <c r="B592" s="251"/>
      <c r="C592" s="45"/>
      <c r="D592" s="45"/>
    </row>
    <row r="593" spans="2:4" x14ac:dyDescent="0.3">
      <c r="B593" s="251"/>
      <c r="C593" s="45"/>
      <c r="D593" s="45"/>
    </row>
    <row r="594" spans="2:4" x14ac:dyDescent="0.3">
      <c r="B594" s="251"/>
      <c r="C594" s="45"/>
      <c r="D594" s="45"/>
    </row>
    <row r="595" spans="2:4" x14ac:dyDescent="0.3">
      <c r="B595" s="251"/>
      <c r="C595" s="45"/>
      <c r="D595" s="45"/>
    </row>
    <row r="596" spans="2:4" x14ac:dyDescent="0.3">
      <c r="B596" s="251"/>
      <c r="C596" s="45"/>
      <c r="D596" s="45"/>
    </row>
    <row r="597" spans="2:4" x14ac:dyDescent="0.3">
      <c r="B597" s="251"/>
      <c r="C597" s="45"/>
      <c r="D597" s="45"/>
    </row>
    <row r="598" spans="2:4" x14ac:dyDescent="0.3">
      <c r="B598" s="251"/>
      <c r="C598" s="45"/>
      <c r="D598" s="45"/>
    </row>
    <row r="599" spans="2:4" x14ac:dyDescent="0.3">
      <c r="B599" s="251"/>
      <c r="C599" s="45"/>
      <c r="D599" s="45"/>
    </row>
    <row r="600" spans="2:4" x14ac:dyDescent="0.3">
      <c r="B600" s="251"/>
      <c r="C600" s="45"/>
      <c r="D600" s="45"/>
    </row>
    <row r="601" spans="2:4" x14ac:dyDescent="0.3">
      <c r="B601" s="251"/>
      <c r="C601" s="45"/>
      <c r="D601" s="45"/>
    </row>
    <row r="602" spans="2:4" x14ac:dyDescent="0.3">
      <c r="B602" s="251"/>
      <c r="C602" s="45"/>
      <c r="D602" s="45"/>
    </row>
    <row r="603" spans="2:4" x14ac:dyDescent="0.3">
      <c r="B603" s="251"/>
      <c r="C603" s="45"/>
      <c r="D603" s="45"/>
    </row>
    <row r="604" spans="2:4" x14ac:dyDescent="0.3">
      <c r="B604" s="251"/>
      <c r="C604" s="45"/>
      <c r="D604" s="45"/>
    </row>
    <row r="605" spans="2:4" x14ac:dyDescent="0.3">
      <c r="B605" s="251"/>
      <c r="C605" s="45"/>
      <c r="D605" s="45"/>
    </row>
    <row r="606" spans="2:4" x14ac:dyDescent="0.3">
      <c r="B606" s="251"/>
      <c r="C606" s="45"/>
      <c r="D606" s="45"/>
    </row>
    <row r="607" spans="2:4" x14ac:dyDescent="0.3">
      <c r="B607" s="251"/>
      <c r="C607" s="45"/>
      <c r="D607" s="45"/>
    </row>
    <row r="608" spans="2:4" x14ac:dyDescent="0.3">
      <c r="B608" s="251"/>
      <c r="C608" s="45"/>
      <c r="D608" s="45"/>
    </row>
    <row r="609" spans="2:4" x14ac:dyDescent="0.3">
      <c r="B609" s="251"/>
      <c r="C609" s="45"/>
      <c r="D609" s="45"/>
    </row>
    <row r="610" spans="2:4" x14ac:dyDescent="0.3">
      <c r="B610" s="251"/>
      <c r="C610" s="45"/>
      <c r="D610" s="45"/>
    </row>
    <row r="611" spans="2:4" x14ac:dyDescent="0.3">
      <c r="B611" s="251"/>
      <c r="C611" s="45"/>
      <c r="D611" s="45"/>
    </row>
    <row r="612" spans="2:4" x14ac:dyDescent="0.3">
      <c r="B612" s="251"/>
      <c r="C612" s="45"/>
      <c r="D612" s="45"/>
    </row>
    <row r="613" spans="2:4" x14ac:dyDescent="0.3">
      <c r="B613" s="251"/>
      <c r="C613" s="45"/>
      <c r="D613" s="45"/>
    </row>
    <row r="614" spans="2:4" x14ac:dyDescent="0.3">
      <c r="B614" s="251"/>
      <c r="C614" s="45"/>
      <c r="D614" s="45"/>
    </row>
    <row r="615" spans="2:4" x14ac:dyDescent="0.3">
      <c r="B615" s="251"/>
      <c r="C615" s="45"/>
      <c r="D615" s="45"/>
    </row>
    <row r="616" spans="2:4" x14ac:dyDescent="0.3">
      <c r="B616" s="251"/>
      <c r="C616" s="45"/>
      <c r="D616" s="45"/>
    </row>
    <row r="617" spans="2:4" x14ac:dyDescent="0.3">
      <c r="B617" s="251"/>
      <c r="C617" s="45"/>
      <c r="D617" s="45"/>
    </row>
    <row r="618" spans="2:4" x14ac:dyDescent="0.3">
      <c r="B618" s="251"/>
      <c r="C618" s="45"/>
      <c r="D618" s="45"/>
    </row>
    <row r="619" spans="2:4" x14ac:dyDescent="0.3">
      <c r="B619" s="251"/>
      <c r="C619" s="45"/>
      <c r="D619" s="45"/>
    </row>
    <row r="620" spans="2:4" x14ac:dyDescent="0.3">
      <c r="B620" s="251"/>
      <c r="C620" s="45"/>
      <c r="D620" s="45"/>
    </row>
    <row r="621" spans="2:4" x14ac:dyDescent="0.3">
      <c r="B621" s="251"/>
      <c r="C621" s="45"/>
      <c r="D621" s="45"/>
    </row>
    <row r="622" spans="2:4" x14ac:dyDescent="0.3">
      <c r="B622" s="251"/>
      <c r="C622" s="45"/>
      <c r="D622" s="45"/>
    </row>
    <row r="623" spans="2:4" x14ac:dyDescent="0.3">
      <c r="B623" s="251"/>
      <c r="C623" s="45"/>
      <c r="D623" s="45"/>
    </row>
    <row r="624" spans="2:4" x14ac:dyDescent="0.3">
      <c r="B624" s="251"/>
      <c r="C624" s="45"/>
      <c r="D624" s="45"/>
    </row>
    <row r="625" spans="2:4" x14ac:dyDescent="0.3">
      <c r="B625" s="251"/>
      <c r="C625" s="45"/>
      <c r="D625" s="45"/>
    </row>
    <row r="626" spans="2:4" x14ac:dyDescent="0.3">
      <c r="B626" s="251"/>
      <c r="C626" s="45"/>
      <c r="D626" s="45"/>
    </row>
    <row r="627" spans="2:4" x14ac:dyDescent="0.3">
      <c r="B627" s="251"/>
      <c r="C627" s="45"/>
      <c r="D627" s="45"/>
    </row>
    <row r="628" spans="2:4" x14ac:dyDescent="0.3">
      <c r="B628" s="251"/>
      <c r="C628" s="45"/>
      <c r="D628" s="45"/>
    </row>
    <row r="629" spans="2:4" x14ac:dyDescent="0.3">
      <c r="B629" s="251"/>
      <c r="C629" s="45"/>
      <c r="D629" s="45"/>
    </row>
    <row r="630" spans="2:4" x14ac:dyDescent="0.3">
      <c r="B630" s="251"/>
      <c r="C630" s="45"/>
      <c r="D630" s="45"/>
    </row>
    <row r="631" spans="2:4" x14ac:dyDescent="0.3">
      <c r="B631" s="251"/>
      <c r="C631" s="45"/>
      <c r="D631" s="45"/>
    </row>
    <row r="632" spans="2:4" x14ac:dyDescent="0.3">
      <c r="B632" s="251"/>
      <c r="C632" s="45"/>
      <c r="D632" s="45"/>
    </row>
    <row r="633" spans="2:4" x14ac:dyDescent="0.3">
      <c r="B633" s="251"/>
      <c r="C633" s="45"/>
      <c r="D633" s="45"/>
    </row>
    <row r="634" spans="2:4" x14ac:dyDescent="0.3">
      <c r="B634" s="251"/>
      <c r="C634" s="45"/>
      <c r="D634" s="45"/>
    </row>
    <row r="635" spans="2:4" x14ac:dyDescent="0.3">
      <c r="B635" s="251"/>
      <c r="C635" s="45"/>
      <c r="D635" s="45"/>
    </row>
    <row r="636" spans="2:4" x14ac:dyDescent="0.3">
      <c r="B636" s="251"/>
      <c r="C636" s="45"/>
      <c r="D636" s="45"/>
    </row>
    <row r="637" spans="2:4" x14ac:dyDescent="0.3">
      <c r="B637" s="251"/>
      <c r="C637" s="45"/>
      <c r="D637" s="45"/>
    </row>
    <row r="638" spans="2:4" x14ac:dyDescent="0.3">
      <c r="B638" s="251"/>
      <c r="C638" s="45"/>
      <c r="D638" s="45"/>
    </row>
    <row r="639" spans="2:4" x14ac:dyDescent="0.3">
      <c r="B639" s="251"/>
      <c r="C639" s="45"/>
      <c r="D639" s="45"/>
    </row>
    <row r="640" spans="2:4" x14ac:dyDescent="0.3">
      <c r="B640" s="251"/>
      <c r="C640" s="45"/>
      <c r="D640" s="45"/>
    </row>
    <row r="641" spans="2:4" x14ac:dyDescent="0.3">
      <c r="B641" s="251"/>
      <c r="C641" s="45"/>
      <c r="D641" s="45"/>
    </row>
    <row r="642" spans="2:4" x14ac:dyDescent="0.3">
      <c r="B642" s="251"/>
      <c r="C642" s="45"/>
      <c r="D642" s="45"/>
    </row>
    <row r="643" spans="2:4" x14ac:dyDescent="0.3">
      <c r="B643" s="251"/>
      <c r="C643" s="45"/>
      <c r="D643" s="45"/>
    </row>
    <row r="644" spans="2:4" x14ac:dyDescent="0.3">
      <c r="B644" s="251"/>
      <c r="C644" s="45"/>
      <c r="D644" s="45"/>
    </row>
    <row r="645" spans="2:4" x14ac:dyDescent="0.3">
      <c r="B645" s="251"/>
      <c r="C645" s="45"/>
      <c r="D645" s="45"/>
    </row>
    <row r="646" spans="2:4" x14ac:dyDescent="0.3">
      <c r="B646" s="251"/>
      <c r="C646" s="45"/>
      <c r="D646" s="45"/>
    </row>
    <row r="647" spans="2:4" x14ac:dyDescent="0.3">
      <c r="B647" s="251"/>
      <c r="C647" s="45"/>
      <c r="D647" s="45"/>
    </row>
    <row r="648" spans="2:4" x14ac:dyDescent="0.3">
      <c r="B648" s="251"/>
      <c r="C648" s="45"/>
      <c r="D648" s="45"/>
    </row>
    <row r="649" spans="2:4" x14ac:dyDescent="0.3">
      <c r="B649" s="251"/>
      <c r="C649" s="45"/>
      <c r="D649" s="45"/>
    </row>
    <row r="650" spans="2:4" x14ac:dyDescent="0.3">
      <c r="B650" s="251"/>
      <c r="C650" s="45"/>
      <c r="D650" s="45"/>
    </row>
    <row r="651" spans="2:4" x14ac:dyDescent="0.3">
      <c r="B651" s="251"/>
      <c r="C651" s="45"/>
      <c r="D651" s="45"/>
    </row>
    <row r="652" spans="2:4" x14ac:dyDescent="0.3">
      <c r="B652" s="251"/>
      <c r="C652" s="45"/>
      <c r="D652" s="45"/>
    </row>
    <row r="653" spans="2:4" x14ac:dyDescent="0.3">
      <c r="B653" s="251"/>
      <c r="C653" s="45"/>
      <c r="D653" s="45"/>
    </row>
    <row r="654" spans="2:4" x14ac:dyDescent="0.3">
      <c r="B654" s="251"/>
      <c r="C654" s="45"/>
      <c r="D654" s="45"/>
    </row>
    <row r="655" spans="2:4" x14ac:dyDescent="0.3">
      <c r="B655" s="251"/>
      <c r="C655" s="45"/>
      <c r="D655" s="45"/>
    </row>
    <row r="656" spans="2:4" x14ac:dyDescent="0.3">
      <c r="B656" s="251"/>
      <c r="C656" s="45"/>
      <c r="D656" s="45"/>
    </row>
    <row r="657" spans="2:4" x14ac:dyDescent="0.3">
      <c r="B657" s="251"/>
      <c r="C657" s="45"/>
      <c r="D657" s="45"/>
    </row>
    <row r="658" spans="2:4" x14ac:dyDescent="0.3">
      <c r="B658" s="251"/>
      <c r="C658" s="45"/>
      <c r="D658" s="45"/>
    </row>
    <row r="659" spans="2:4" x14ac:dyDescent="0.3">
      <c r="B659" s="251"/>
      <c r="C659" s="45"/>
      <c r="D659" s="45"/>
    </row>
    <row r="660" spans="2:4" x14ac:dyDescent="0.3">
      <c r="B660" s="251"/>
      <c r="C660" s="45"/>
      <c r="D660" s="45"/>
    </row>
    <row r="661" spans="2:4" x14ac:dyDescent="0.3">
      <c r="B661" s="251"/>
      <c r="C661" s="45"/>
      <c r="D661" s="45"/>
    </row>
    <row r="662" spans="2:4" x14ac:dyDescent="0.3">
      <c r="B662" s="251"/>
      <c r="C662" s="45"/>
      <c r="D662" s="45"/>
    </row>
    <row r="663" spans="2:4" x14ac:dyDescent="0.3">
      <c r="B663" s="251"/>
      <c r="C663" s="45"/>
      <c r="D663" s="45"/>
    </row>
    <row r="664" spans="2:4" x14ac:dyDescent="0.3">
      <c r="B664" s="251"/>
      <c r="C664" s="45"/>
      <c r="D664" s="45"/>
    </row>
    <row r="665" spans="2:4" x14ac:dyDescent="0.3">
      <c r="B665" s="251"/>
      <c r="C665" s="45"/>
      <c r="D665" s="45"/>
    </row>
    <row r="666" spans="2:4" x14ac:dyDescent="0.3">
      <c r="B666" s="251"/>
      <c r="C666" s="45"/>
      <c r="D666" s="45"/>
    </row>
    <row r="667" spans="2:4" x14ac:dyDescent="0.3">
      <c r="B667" s="251"/>
      <c r="C667" s="45"/>
      <c r="D667" s="45"/>
    </row>
    <row r="668" spans="2:4" x14ac:dyDescent="0.3">
      <c r="B668" s="251"/>
      <c r="C668" s="45"/>
      <c r="D668" s="45"/>
    </row>
    <row r="669" spans="2:4" x14ac:dyDescent="0.3">
      <c r="B669" s="251"/>
      <c r="C669" s="45"/>
      <c r="D669" s="45"/>
    </row>
    <row r="670" spans="2:4" x14ac:dyDescent="0.3">
      <c r="B670" s="251"/>
      <c r="C670" s="45"/>
      <c r="D670" s="45"/>
    </row>
    <row r="671" spans="2:4" x14ac:dyDescent="0.3">
      <c r="B671" s="251"/>
      <c r="C671" s="45"/>
      <c r="D671" s="45"/>
    </row>
    <row r="672" spans="2:4" x14ac:dyDescent="0.3">
      <c r="B672" s="251"/>
      <c r="C672" s="45"/>
      <c r="D672" s="45"/>
    </row>
    <row r="673" spans="2:4" x14ac:dyDescent="0.3">
      <c r="B673" s="251"/>
      <c r="C673" s="45"/>
      <c r="D673" s="45"/>
    </row>
    <row r="674" spans="2:4" x14ac:dyDescent="0.3">
      <c r="B674" s="251"/>
      <c r="C674" s="45"/>
      <c r="D674" s="45"/>
    </row>
    <row r="675" spans="2:4" x14ac:dyDescent="0.3">
      <c r="B675" s="251"/>
      <c r="C675" s="45"/>
      <c r="D675" s="45"/>
    </row>
    <row r="676" spans="2:4" x14ac:dyDescent="0.3">
      <c r="B676" s="251"/>
      <c r="C676" s="45"/>
      <c r="D676" s="45"/>
    </row>
    <row r="677" spans="2:4" x14ac:dyDescent="0.3">
      <c r="B677" s="251"/>
      <c r="C677" s="45"/>
      <c r="D677" s="45"/>
    </row>
    <row r="678" spans="2:4" x14ac:dyDescent="0.3">
      <c r="B678" s="251"/>
      <c r="C678" s="45"/>
      <c r="D678" s="45"/>
    </row>
    <row r="679" spans="2:4" x14ac:dyDescent="0.3">
      <c r="B679" s="251"/>
      <c r="C679" s="45"/>
      <c r="D679" s="45"/>
    </row>
    <row r="680" spans="2:4" x14ac:dyDescent="0.3">
      <c r="B680" s="251"/>
      <c r="C680" s="45"/>
      <c r="D680" s="45"/>
    </row>
    <row r="681" spans="2:4" x14ac:dyDescent="0.3">
      <c r="B681" s="251"/>
      <c r="C681" s="45"/>
      <c r="D681" s="45"/>
    </row>
    <row r="682" spans="2:4" x14ac:dyDescent="0.3">
      <c r="B682" s="251"/>
      <c r="C682" s="45"/>
      <c r="D682" s="45"/>
    </row>
    <row r="683" spans="2:4" x14ac:dyDescent="0.3">
      <c r="B683" s="251"/>
      <c r="C683" s="45"/>
      <c r="D683" s="45"/>
    </row>
    <row r="684" spans="2:4" x14ac:dyDescent="0.3">
      <c r="B684" s="251"/>
      <c r="C684" s="45"/>
      <c r="D684" s="45"/>
    </row>
    <row r="685" spans="2:4" x14ac:dyDescent="0.3">
      <c r="B685" s="251"/>
      <c r="C685" s="45"/>
      <c r="D685" s="45"/>
    </row>
    <row r="686" spans="2:4" x14ac:dyDescent="0.3">
      <c r="B686" s="251"/>
      <c r="C686" s="45"/>
      <c r="D686" s="45"/>
    </row>
    <row r="687" spans="2:4" x14ac:dyDescent="0.3">
      <c r="B687" s="251"/>
      <c r="C687" s="45"/>
      <c r="D687" s="45"/>
    </row>
    <row r="688" spans="2:4" x14ac:dyDescent="0.3">
      <c r="B688" s="251"/>
      <c r="C688" s="45"/>
      <c r="D688" s="45"/>
    </row>
    <row r="689" spans="2:4" x14ac:dyDescent="0.3">
      <c r="B689" s="251"/>
      <c r="C689" s="45"/>
      <c r="D689" s="45"/>
    </row>
    <row r="690" spans="2:4" x14ac:dyDescent="0.3">
      <c r="B690" s="251"/>
      <c r="C690" s="45"/>
      <c r="D690" s="45"/>
    </row>
    <row r="691" spans="2:4" x14ac:dyDescent="0.3">
      <c r="B691" s="251"/>
      <c r="C691" s="45"/>
      <c r="D691" s="45"/>
    </row>
    <row r="692" spans="2:4" x14ac:dyDescent="0.3">
      <c r="B692" s="251"/>
      <c r="C692" s="45"/>
      <c r="D692" s="45"/>
    </row>
    <row r="693" spans="2:4" x14ac:dyDescent="0.3">
      <c r="B693" s="251"/>
      <c r="C693" s="45"/>
      <c r="D693" s="45"/>
    </row>
    <row r="694" spans="2:4" x14ac:dyDescent="0.3">
      <c r="B694" s="251"/>
      <c r="C694" s="45"/>
      <c r="D694" s="45"/>
    </row>
    <row r="695" spans="2:4" x14ac:dyDescent="0.3">
      <c r="B695" s="251"/>
      <c r="C695" s="45"/>
      <c r="D695" s="45"/>
    </row>
    <row r="696" spans="2:4" x14ac:dyDescent="0.3">
      <c r="B696" s="251"/>
      <c r="C696" s="45"/>
      <c r="D696" s="45"/>
    </row>
    <row r="697" spans="2:4" x14ac:dyDescent="0.3">
      <c r="B697" s="251"/>
      <c r="C697" s="45"/>
      <c r="D697" s="45"/>
    </row>
    <row r="698" spans="2:4" x14ac:dyDescent="0.3">
      <c r="B698" s="251"/>
      <c r="C698" s="45"/>
      <c r="D698" s="45"/>
    </row>
    <row r="699" spans="2:4" x14ac:dyDescent="0.3">
      <c r="B699" s="251"/>
      <c r="C699" s="45"/>
      <c r="D699" s="45"/>
    </row>
    <row r="700" spans="2:4" x14ac:dyDescent="0.3">
      <c r="B700" s="251"/>
      <c r="C700" s="45"/>
      <c r="D700" s="45"/>
    </row>
    <row r="701" spans="2:4" x14ac:dyDescent="0.3">
      <c r="B701" s="251"/>
      <c r="C701" s="45"/>
      <c r="D701" s="45"/>
    </row>
    <row r="702" spans="2:4" x14ac:dyDescent="0.3">
      <c r="B702" s="251"/>
      <c r="C702" s="45"/>
      <c r="D702" s="45"/>
    </row>
    <row r="703" spans="2:4" x14ac:dyDescent="0.3">
      <c r="B703" s="251"/>
      <c r="C703" s="45"/>
      <c r="D703" s="45"/>
    </row>
    <row r="704" spans="2:4" x14ac:dyDescent="0.3">
      <c r="B704" s="251"/>
      <c r="C704" s="45"/>
      <c r="D704" s="45"/>
    </row>
    <row r="705" spans="2:4" x14ac:dyDescent="0.3">
      <c r="B705" s="251"/>
      <c r="C705" s="45"/>
      <c r="D705" s="45"/>
    </row>
    <row r="706" spans="2:4" x14ac:dyDescent="0.3">
      <c r="B706" s="251"/>
      <c r="C706" s="45"/>
      <c r="D706" s="45"/>
    </row>
    <row r="707" spans="2:4" x14ac:dyDescent="0.3">
      <c r="B707" s="251"/>
      <c r="C707" s="45"/>
      <c r="D707" s="45"/>
    </row>
    <row r="708" spans="2:4" x14ac:dyDescent="0.3">
      <c r="B708" s="251"/>
      <c r="C708" s="45"/>
      <c r="D708" s="45"/>
    </row>
    <row r="709" spans="2:4" x14ac:dyDescent="0.3">
      <c r="B709" s="251"/>
      <c r="C709" s="45"/>
      <c r="D709" s="45"/>
    </row>
    <row r="710" spans="2:4" x14ac:dyDescent="0.3">
      <c r="B710" s="251"/>
      <c r="C710" s="45"/>
      <c r="D710" s="45"/>
    </row>
    <row r="711" spans="2:4" x14ac:dyDescent="0.3">
      <c r="B711" s="251"/>
      <c r="C711" s="45"/>
      <c r="D711" s="45"/>
    </row>
    <row r="712" spans="2:4" x14ac:dyDescent="0.3">
      <c r="B712" s="251"/>
      <c r="C712" s="45"/>
      <c r="D712" s="45"/>
    </row>
    <row r="713" spans="2:4" x14ac:dyDescent="0.3">
      <c r="B713" s="251"/>
      <c r="C713" s="45"/>
      <c r="D713" s="45"/>
    </row>
    <row r="714" spans="2:4" x14ac:dyDescent="0.3">
      <c r="B714" s="251"/>
      <c r="C714" s="45"/>
      <c r="D714" s="45"/>
    </row>
    <row r="715" spans="2:4" x14ac:dyDescent="0.3">
      <c r="B715" s="251"/>
      <c r="C715" s="45"/>
      <c r="D715" s="45"/>
    </row>
    <row r="716" spans="2:4" x14ac:dyDescent="0.3">
      <c r="B716" s="251"/>
      <c r="C716" s="45"/>
      <c r="D716" s="45"/>
    </row>
    <row r="717" spans="2:4" x14ac:dyDescent="0.3">
      <c r="B717" s="251"/>
      <c r="C717" s="45"/>
      <c r="D717" s="45"/>
    </row>
    <row r="718" spans="2:4" x14ac:dyDescent="0.3">
      <c r="B718" s="251"/>
      <c r="C718" s="45"/>
      <c r="D718" s="45"/>
    </row>
    <row r="719" spans="2:4" x14ac:dyDescent="0.3">
      <c r="B719" s="251"/>
      <c r="C719" s="45"/>
      <c r="D719" s="45"/>
    </row>
    <row r="720" spans="2:4" x14ac:dyDescent="0.3">
      <c r="B720" s="251"/>
      <c r="C720" s="45"/>
      <c r="D720" s="45"/>
    </row>
    <row r="721" spans="2:4" x14ac:dyDescent="0.3">
      <c r="B721" s="251"/>
      <c r="C721" s="45"/>
      <c r="D721" s="45"/>
    </row>
    <row r="722" spans="2:4" x14ac:dyDescent="0.3">
      <c r="B722" s="251"/>
      <c r="C722" s="45"/>
      <c r="D722" s="45"/>
    </row>
    <row r="723" spans="2:4" x14ac:dyDescent="0.3">
      <c r="B723" s="251"/>
      <c r="C723" s="45"/>
      <c r="D723" s="45"/>
    </row>
    <row r="724" spans="2:4" x14ac:dyDescent="0.3">
      <c r="B724" s="251"/>
      <c r="C724" s="45"/>
      <c r="D724" s="45"/>
    </row>
    <row r="725" spans="2:4" x14ac:dyDescent="0.3">
      <c r="B725" s="251"/>
      <c r="C725" s="45"/>
      <c r="D725" s="45"/>
    </row>
    <row r="726" spans="2:4" x14ac:dyDescent="0.3">
      <c r="B726" s="251"/>
      <c r="C726" s="45"/>
      <c r="D726" s="45"/>
    </row>
    <row r="727" spans="2:4" x14ac:dyDescent="0.3">
      <c r="B727" s="251"/>
      <c r="C727" s="45"/>
      <c r="D727" s="45"/>
    </row>
    <row r="728" spans="2:4" x14ac:dyDescent="0.3">
      <c r="B728" s="251"/>
      <c r="C728" s="45"/>
      <c r="D728" s="45"/>
    </row>
    <row r="729" spans="2:4" x14ac:dyDescent="0.3">
      <c r="B729" s="251"/>
      <c r="C729" s="45"/>
      <c r="D729" s="45"/>
    </row>
    <row r="730" spans="2:4" x14ac:dyDescent="0.3">
      <c r="B730" s="251"/>
      <c r="C730" s="45"/>
      <c r="D730" s="45"/>
    </row>
    <row r="731" spans="2:4" x14ac:dyDescent="0.3">
      <c r="B731" s="251"/>
      <c r="C731" s="45"/>
      <c r="D731" s="45"/>
    </row>
    <row r="732" spans="2:4" x14ac:dyDescent="0.3">
      <c r="B732" s="251"/>
      <c r="C732" s="45"/>
      <c r="D732" s="45"/>
    </row>
    <row r="733" spans="2:4" x14ac:dyDescent="0.3">
      <c r="B733" s="251"/>
      <c r="C733" s="45"/>
      <c r="D733" s="45"/>
    </row>
    <row r="734" spans="2:4" x14ac:dyDescent="0.3">
      <c r="B734" s="251"/>
      <c r="C734" s="45"/>
      <c r="D734" s="45"/>
    </row>
    <row r="735" spans="2:4" x14ac:dyDescent="0.3">
      <c r="B735" s="251"/>
      <c r="C735" s="45"/>
      <c r="D735" s="45"/>
    </row>
    <row r="736" spans="2:4" x14ac:dyDescent="0.3">
      <c r="B736" s="251"/>
      <c r="C736" s="45"/>
      <c r="D736" s="45"/>
    </row>
    <row r="737" spans="2:4" x14ac:dyDescent="0.3">
      <c r="B737" s="251"/>
      <c r="C737" s="45"/>
      <c r="D737" s="45"/>
    </row>
    <row r="738" spans="2:4" x14ac:dyDescent="0.3">
      <c r="B738" s="251"/>
      <c r="C738" s="45"/>
      <c r="D738" s="45"/>
    </row>
    <row r="739" spans="2:4" x14ac:dyDescent="0.3">
      <c r="B739" s="251"/>
      <c r="C739" s="45"/>
      <c r="D739" s="45"/>
    </row>
    <row r="740" spans="2:4" x14ac:dyDescent="0.3">
      <c r="B740" s="251"/>
      <c r="C740" s="45"/>
      <c r="D740" s="45"/>
    </row>
    <row r="741" spans="2:4" x14ac:dyDescent="0.3">
      <c r="B741" s="251"/>
      <c r="C741" s="45"/>
      <c r="D741" s="45"/>
    </row>
    <row r="742" spans="2:4" x14ac:dyDescent="0.3">
      <c r="B742" s="251"/>
      <c r="C742" s="45"/>
      <c r="D742" s="45"/>
    </row>
    <row r="743" spans="2:4" x14ac:dyDescent="0.3">
      <c r="B743" s="251"/>
      <c r="C743" s="45"/>
      <c r="D743" s="45"/>
    </row>
    <row r="744" spans="2:4" x14ac:dyDescent="0.3">
      <c r="B744" s="251"/>
      <c r="C744" s="45"/>
      <c r="D744" s="45"/>
    </row>
    <row r="745" spans="2:4" x14ac:dyDescent="0.3">
      <c r="B745" s="251"/>
      <c r="C745" s="45"/>
      <c r="D745" s="45"/>
    </row>
    <row r="746" spans="2:4" x14ac:dyDescent="0.3">
      <c r="B746" s="251"/>
      <c r="C746" s="45"/>
      <c r="D746" s="45"/>
    </row>
    <row r="747" spans="2:4" x14ac:dyDescent="0.3">
      <c r="B747" s="251"/>
      <c r="C747" s="45"/>
      <c r="D747" s="45"/>
    </row>
    <row r="748" spans="2:4" x14ac:dyDescent="0.3">
      <c r="B748" s="251"/>
      <c r="C748" s="45"/>
      <c r="D748" s="45"/>
    </row>
    <row r="749" spans="2:4" x14ac:dyDescent="0.3">
      <c r="B749" s="251"/>
      <c r="C749" s="45"/>
      <c r="D749" s="45"/>
    </row>
    <row r="750" spans="2:4" x14ac:dyDescent="0.3">
      <c r="B750" s="251"/>
      <c r="C750" s="45"/>
      <c r="D750" s="45"/>
    </row>
    <row r="751" spans="2:4" x14ac:dyDescent="0.3">
      <c r="B751" s="251"/>
      <c r="C751" s="45"/>
      <c r="D751" s="45"/>
    </row>
    <row r="752" spans="2:4" x14ac:dyDescent="0.3">
      <c r="B752" s="251"/>
      <c r="C752" s="45"/>
      <c r="D752" s="45"/>
    </row>
    <row r="753" spans="2:4" x14ac:dyDescent="0.3">
      <c r="B753" s="251"/>
      <c r="C753" s="45"/>
      <c r="D753" s="45"/>
    </row>
    <row r="754" spans="2:4" x14ac:dyDescent="0.3">
      <c r="B754" s="251"/>
      <c r="C754" s="45"/>
      <c r="D754" s="45"/>
    </row>
    <row r="755" spans="2:4" x14ac:dyDescent="0.3">
      <c r="B755" s="251"/>
      <c r="C755" s="45"/>
      <c r="D755" s="45"/>
    </row>
    <row r="756" spans="2:4" x14ac:dyDescent="0.3">
      <c r="B756" s="251"/>
      <c r="C756" s="45"/>
      <c r="D756" s="45"/>
    </row>
    <row r="757" spans="2:4" x14ac:dyDescent="0.3">
      <c r="B757" s="251"/>
      <c r="C757" s="45"/>
      <c r="D757" s="45"/>
    </row>
    <row r="758" spans="2:4" x14ac:dyDescent="0.3">
      <c r="B758" s="251"/>
      <c r="C758" s="45"/>
      <c r="D758" s="45"/>
    </row>
    <row r="759" spans="2:4" x14ac:dyDescent="0.3">
      <c r="B759" s="251"/>
      <c r="C759" s="45"/>
      <c r="D759" s="45"/>
    </row>
    <row r="760" spans="2:4" x14ac:dyDescent="0.3">
      <c r="B760" s="251"/>
      <c r="C760" s="45"/>
      <c r="D760" s="45"/>
    </row>
    <row r="761" spans="2:4" x14ac:dyDescent="0.3">
      <c r="B761" s="251"/>
      <c r="C761" s="45"/>
      <c r="D761" s="45"/>
    </row>
    <row r="762" spans="2:4" x14ac:dyDescent="0.3">
      <c r="B762" s="251"/>
      <c r="C762" s="45"/>
      <c r="D762" s="45"/>
    </row>
    <row r="763" spans="2:4" x14ac:dyDescent="0.3">
      <c r="B763" s="251"/>
      <c r="C763" s="45"/>
      <c r="D763" s="45"/>
    </row>
    <row r="764" spans="2:4" x14ac:dyDescent="0.3">
      <c r="B764" s="251"/>
      <c r="C764" s="45"/>
      <c r="D764" s="45"/>
    </row>
    <row r="765" spans="2:4" x14ac:dyDescent="0.3">
      <c r="B765" s="251"/>
      <c r="C765" s="45"/>
      <c r="D765" s="45"/>
    </row>
    <row r="766" spans="2:4" x14ac:dyDescent="0.3">
      <c r="B766" s="251"/>
      <c r="C766" s="45"/>
      <c r="D766" s="45"/>
    </row>
    <row r="767" spans="2:4" x14ac:dyDescent="0.3">
      <c r="B767" s="251"/>
      <c r="C767" s="45"/>
      <c r="D767" s="45"/>
    </row>
    <row r="768" spans="2:4" x14ac:dyDescent="0.3">
      <c r="B768" s="251"/>
      <c r="C768" s="45"/>
      <c r="D768" s="45"/>
    </row>
    <row r="769" spans="2:4" x14ac:dyDescent="0.3">
      <c r="B769" s="251"/>
      <c r="C769" s="45"/>
      <c r="D769" s="45"/>
    </row>
    <row r="770" spans="2:4" x14ac:dyDescent="0.3">
      <c r="B770" s="251"/>
      <c r="C770" s="45"/>
      <c r="D770" s="45"/>
    </row>
    <row r="771" spans="2:4" x14ac:dyDescent="0.3">
      <c r="B771" s="251"/>
      <c r="C771" s="45"/>
      <c r="D771" s="45"/>
    </row>
    <row r="772" spans="2:4" x14ac:dyDescent="0.3">
      <c r="B772" s="251"/>
      <c r="C772" s="45"/>
      <c r="D772" s="45"/>
    </row>
    <row r="773" spans="2:4" x14ac:dyDescent="0.3">
      <c r="B773" s="251"/>
      <c r="C773" s="45"/>
      <c r="D773" s="45"/>
    </row>
    <row r="774" spans="2:4" x14ac:dyDescent="0.3">
      <c r="B774" s="251"/>
      <c r="C774" s="45"/>
      <c r="D774" s="45"/>
    </row>
    <row r="775" spans="2:4" x14ac:dyDescent="0.3">
      <c r="B775" s="251"/>
      <c r="C775" s="45"/>
      <c r="D775" s="45"/>
    </row>
    <row r="776" spans="2:4" x14ac:dyDescent="0.3">
      <c r="B776" s="251"/>
      <c r="C776" s="45"/>
      <c r="D776" s="45"/>
    </row>
    <row r="777" spans="2:4" x14ac:dyDescent="0.3">
      <c r="B777" s="251"/>
      <c r="C777" s="45"/>
      <c r="D777" s="45"/>
    </row>
    <row r="778" spans="2:4" x14ac:dyDescent="0.3">
      <c r="B778" s="251"/>
      <c r="C778" s="45"/>
      <c r="D778" s="45"/>
    </row>
    <row r="779" spans="2:4" x14ac:dyDescent="0.3">
      <c r="B779" s="251"/>
      <c r="C779" s="45"/>
      <c r="D779" s="45"/>
    </row>
    <row r="780" spans="2:4" x14ac:dyDescent="0.3">
      <c r="B780" s="251"/>
      <c r="C780" s="45"/>
      <c r="D780" s="45"/>
    </row>
    <row r="781" spans="2:4" x14ac:dyDescent="0.3">
      <c r="B781" s="251"/>
      <c r="C781" s="45"/>
      <c r="D781" s="45"/>
    </row>
    <row r="782" spans="2:4" x14ac:dyDescent="0.3">
      <c r="B782" s="251"/>
      <c r="C782" s="45"/>
      <c r="D782" s="45"/>
    </row>
    <row r="783" spans="2:4" x14ac:dyDescent="0.3">
      <c r="B783" s="251"/>
      <c r="C783" s="45"/>
      <c r="D783" s="45"/>
    </row>
    <row r="784" spans="2:4" x14ac:dyDescent="0.3">
      <c r="B784" s="251"/>
      <c r="C784" s="45"/>
      <c r="D784" s="45"/>
    </row>
    <row r="785" spans="2:4" x14ac:dyDescent="0.3">
      <c r="B785" s="251"/>
      <c r="C785" s="45"/>
      <c r="D785" s="45"/>
    </row>
    <row r="786" spans="2:4" x14ac:dyDescent="0.3">
      <c r="B786" s="251"/>
      <c r="C786" s="45"/>
      <c r="D786" s="45"/>
    </row>
    <row r="787" spans="2:4" x14ac:dyDescent="0.3">
      <c r="B787" s="251"/>
      <c r="C787" s="45"/>
      <c r="D787" s="45"/>
    </row>
  </sheetData>
  <sheetProtection algorithmName="SHA-512" hashValue="M8EAjLm5QQ3GfaoXcNSiH5fic/cwmXGlQT6NfulfoBNp1g4KxQky8wS+2CBgV6Mv2BTpCGTzgehzP48XmPOKtg==" saltValue="xGC87RDVsZlb3BYb+ZJKzw==" spinCount="100000" sheet="1" formatCells="0" formatColumns="0" formatRows="0" insertColumns="0" insertRows="0" insertHyperlinks="0" deleteColumns="0" deleteRows="0" selectLockedCells="1" sort="0" autoFilter="0" pivotTables="0"/>
  <mergeCells count="97">
    <mergeCell ref="A60:Z60"/>
    <mergeCell ref="C47:M47"/>
    <mergeCell ref="C48:Y48"/>
    <mergeCell ref="C55:Z57"/>
    <mergeCell ref="B55:B57"/>
    <mergeCell ref="C50:Z50"/>
    <mergeCell ref="E54:H54"/>
    <mergeCell ref="I54:N54"/>
    <mergeCell ref="O54:S54"/>
    <mergeCell ref="T54:X54"/>
    <mergeCell ref="Y54:Z54"/>
    <mergeCell ref="C51:Z51"/>
    <mergeCell ref="C53:J53"/>
    <mergeCell ref="L53:O53"/>
    <mergeCell ref="P53:Y53"/>
    <mergeCell ref="A2:A57"/>
    <mergeCell ref="T3:X3"/>
    <mergeCell ref="B3:C3"/>
    <mergeCell ref="I13:X13"/>
    <mergeCell ref="D10:E10"/>
    <mergeCell ref="B32:B37"/>
    <mergeCell ref="B39:B45"/>
    <mergeCell ref="C40:E40"/>
    <mergeCell ref="C41:E41"/>
    <mergeCell ref="C42:E42"/>
    <mergeCell ref="C43:E43"/>
    <mergeCell ref="E46:H46"/>
    <mergeCell ref="O46:S46"/>
    <mergeCell ref="T46:X46"/>
    <mergeCell ref="I46:N46"/>
    <mergeCell ref="C34:E34"/>
    <mergeCell ref="B27:B30"/>
    <mergeCell ref="L6:L12"/>
    <mergeCell ref="I15:N15"/>
    <mergeCell ref="C16:E16"/>
    <mergeCell ref="C20:E20"/>
    <mergeCell ref="C21:E21"/>
    <mergeCell ref="B16:B25"/>
    <mergeCell ref="C17:E17"/>
    <mergeCell ref="C18:E18"/>
    <mergeCell ref="C19:E19"/>
    <mergeCell ref="J6:J12"/>
    <mergeCell ref="K6:K12"/>
    <mergeCell ref="Z2:Z3"/>
    <mergeCell ref="T2:X2"/>
    <mergeCell ref="Y30:Z30"/>
    <mergeCell ref="Y27:Z27"/>
    <mergeCell ref="Y28:Z28"/>
    <mergeCell ref="Y5:Z6"/>
    <mergeCell ref="Y29:Z29"/>
    <mergeCell ref="Y1:Z1"/>
    <mergeCell ref="C44:E44"/>
    <mergeCell ref="C45:E45"/>
    <mergeCell ref="V6:V12"/>
    <mergeCell ref="C28:E28"/>
    <mergeCell ref="C29:E29"/>
    <mergeCell ref="C30:E30"/>
    <mergeCell ref="C32:E32"/>
    <mergeCell ref="C33:E33"/>
    <mergeCell ref="C22:E22"/>
    <mergeCell ref="C23:E23"/>
    <mergeCell ref="C24:E24"/>
    <mergeCell ref="C25:E25"/>
    <mergeCell ref="C27:E27"/>
    <mergeCell ref="Q6:Q12"/>
    <mergeCell ref="C35:E35"/>
    <mergeCell ref="D1:X1"/>
    <mergeCell ref="B2:C2"/>
    <mergeCell ref="O15:S15"/>
    <mergeCell ref="I14:S14"/>
    <mergeCell ref="I5:N5"/>
    <mergeCell ref="O5:S5"/>
    <mergeCell ref="C11:F12"/>
    <mergeCell ref="W14:X15"/>
    <mergeCell ref="T14:V15"/>
    <mergeCell ref="C15:F15"/>
    <mergeCell ref="T5:V5"/>
    <mergeCell ref="D3:S3"/>
    <mergeCell ref="D2:S2"/>
    <mergeCell ref="I6:I12"/>
    <mergeCell ref="O6:O12"/>
    <mergeCell ref="C37:E37"/>
    <mergeCell ref="C39:E39"/>
    <mergeCell ref="C4:X4"/>
    <mergeCell ref="D6:E6"/>
    <mergeCell ref="R6:R12"/>
    <mergeCell ref="S6:S12"/>
    <mergeCell ref="T6:T12"/>
    <mergeCell ref="X6:X12"/>
    <mergeCell ref="H11:H12"/>
    <mergeCell ref="W6:W12"/>
    <mergeCell ref="U6:U12"/>
    <mergeCell ref="W5:X5"/>
    <mergeCell ref="M6:M12"/>
    <mergeCell ref="N6:N12"/>
    <mergeCell ref="P6:P12"/>
    <mergeCell ref="C36:E36"/>
  </mergeCells>
  <conditionalFormatting sqref="D1">
    <cfRule type="iconSet" priority="1">
      <iconSet iconSet="5Quarters" showValue="0">
        <cfvo type="percent" val="0"/>
        <cfvo type="num" val="0.75"/>
        <cfvo type="num" val="1.5"/>
        <cfvo type="num" val="2.25"/>
        <cfvo type="num" val="2.75"/>
      </iconSet>
    </cfRule>
  </conditionalFormatting>
  <pageMargins left="0.47244094488188981" right="0.52873563218390807" top="0.68007662835249039" bottom="0.49808429118773945" header="0.31496062992125984" footer="0.31496062992125984"/>
  <pageSetup paperSize="9" orientation="portrait" r:id="rId1"/>
  <headerFooter>
    <oddHeader xml:space="preserve">&amp;L&amp;"-,Fett" </oddHeader>
    <oddFooter>&amp;L&amp;"Arial,Standard"&amp;8Version 1.0 / März 2023 / Copyright: DGNB &amp;C&amp;"Arial,Standard"&amp;8Blatt 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A430-16A9-4D48-8A53-BB6F6AA9BED4}">
  <sheetPr>
    <tabColor theme="8" tint="0.79998168889431442"/>
  </sheetPr>
  <dimension ref="A1:Z221"/>
  <sheetViews>
    <sheetView view="pageLayout" topLeftCell="A52" zoomScale="145" zoomScaleNormal="100" zoomScalePageLayoutView="145" workbookViewId="0">
      <selection activeCell="G16" sqref="G16"/>
    </sheetView>
  </sheetViews>
  <sheetFormatPr baseColWidth="10" defaultColWidth="10.6640625" defaultRowHeight="14" x14ac:dyDescent="0.3"/>
  <cols>
    <col min="1" max="1" width="2.4140625" customWidth="1"/>
    <col min="2" max="2" width="3.1640625" style="26" customWidth="1"/>
    <col min="3" max="3" width="7" style="56" customWidth="1"/>
    <col min="4" max="4" width="17.58203125" style="56" customWidth="1"/>
    <col min="5" max="6" width="3.58203125" customWidth="1"/>
    <col min="7" max="7" width="7.1640625" style="24" customWidth="1"/>
    <col min="8" max="8" width="2.9140625" style="24" customWidth="1"/>
    <col min="9" max="10" width="1.58203125" style="24" customWidth="1"/>
    <col min="11" max="20" width="1.58203125" customWidth="1"/>
    <col min="21" max="24" width="1.6640625" customWidth="1"/>
    <col min="25" max="25" width="6.6640625" customWidth="1"/>
    <col min="26" max="26" width="4.9140625" customWidth="1"/>
  </cols>
  <sheetData>
    <row r="1" spans="1:26" ht="29.4" customHeight="1" thickBot="1" x14ac:dyDescent="0.55000000000000004">
      <c r="A1" s="418"/>
      <c r="B1" s="408"/>
      <c r="C1" s="409"/>
      <c r="D1" s="1640" t="s">
        <v>173</v>
      </c>
      <c r="E1" s="1641"/>
      <c r="F1" s="1641"/>
      <c r="G1" s="1641"/>
      <c r="H1" s="1641"/>
      <c r="I1" s="1641"/>
      <c r="J1" s="1641"/>
      <c r="K1" s="1641"/>
      <c r="L1" s="1641"/>
      <c r="M1" s="1641"/>
      <c r="N1" s="1641"/>
      <c r="O1" s="1641"/>
      <c r="P1" s="1641"/>
      <c r="Q1" s="1641"/>
      <c r="R1" s="1641"/>
      <c r="S1" s="1641"/>
      <c r="T1" s="1641"/>
      <c r="U1" s="1641"/>
      <c r="V1" s="1641"/>
      <c r="W1" s="1641"/>
      <c r="X1" s="1642"/>
      <c r="Y1" s="1679" t="s">
        <v>660</v>
      </c>
      <c r="Z1" s="1679"/>
    </row>
    <row r="2" spans="1:26" ht="15" customHeight="1" x14ac:dyDescent="0.3">
      <c r="A2" s="1803" t="s">
        <v>778</v>
      </c>
      <c r="B2" s="1643" t="s">
        <v>106</v>
      </c>
      <c r="C2" s="1644"/>
      <c r="D2" s="1677" t="str">
        <f>'0-Eingabewerte'!F13</f>
        <v>Projektbezeichnung</v>
      </c>
      <c r="E2" s="1677"/>
      <c r="F2" s="1677"/>
      <c r="G2" s="1677"/>
      <c r="H2" s="1677"/>
      <c r="I2" s="1677"/>
      <c r="J2" s="1677"/>
      <c r="K2" s="1677"/>
      <c r="L2" s="1677"/>
      <c r="M2" s="1677"/>
      <c r="N2" s="1677"/>
      <c r="O2" s="1677"/>
      <c r="P2" s="1677"/>
      <c r="Q2" s="1677"/>
      <c r="R2" s="1677"/>
      <c r="S2" s="1677"/>
      <c r="T2" s="1692" t="s">
        <v>614</v>
      </c>
      <c r="U2" s="1692"/>
      <c r="V2" s="1692"/>
      <c r="W2" s="1692"/>
      <c r="X2" s="1692"/>
      <c r="Y2" s="444" t="str">
        <f>'0-Eingabewerte'!F15</f>
        <v>GUID</v>
      </c>
      <c r="Z2" s="1690" t="s">
        <v>442</v>
      </c>
    </row>
    <row r="3" spans="1:26" ht="14.25" customHeight="1" x14ac:dyDescent="0.3">
      <c r="A3" s="1804"/>
      <c r="B3" s="1710" t="s">
        <v>129</v>
      </c>
      <c r="C3" s="1711"/>
      <c r="D3" s="1676" t="str">
        <f>'0-Eingabewerte'!F14</f>
        <v>Erstausstellung / Name / Kontaktdaten</v>
      </c>
      <c r="E3" s="1676"/>
      <c r="F3" s="1676"/>
      <c r="G3" s="1676"/>
      <c r="H3" s="1676"/>
      <c r="I3" s="1676"/>
      <c r="J3" s="1676"/>
      <c r="K3" s="1676"/>
      <c r="L3" s="1676"/>
      <c r="M3" s="1676"/>
      <c r="N3" s="1676"/>
      <c r="O3" s="1676"/>
      <c r="P3" s="1676"/>
      <c r="Q3" s="1676"/>
      <c r="R3" s="1676"/>
      <c r="S3" s="1676"/>
      <c r="T3" s="1709" t="s">
        <v>615</v>
      </c>
      <c r="U3" s="1709"/>
      <c r="V3" s="1709"/>
      <c r="W3" s="1709"/>
      <c r="X3" s="1709"/>
      <c r="Y3" s="445" t="str">
        <f>'0-Eingabewerte'!F16</f>
        <v>-001</v>
      </c>
      <c r="Z3" s="1691"/>
    </row>
    <row r="4" spans="1:26" ht="28.4" customHeight="1" x14ac:dyDescent="0.3">
      <c r="A4" s="1804"/>
      <c r="B4" s="703"/>
      <c r="C4" s="1352" t="str">
        <f>'0-Eingabewerte'!D86</f>
        <v>Treibhausgas-Emissionen über den Lebenszyklus</v>
      </c>
      <c r="D4" s="1352"/>
      <c r="E4" s="1352"/>
      <c r="F4" s="1352"/>
      <c r="G4" s="1352"/>
      <c r="H4" s="1352"/>
      <c r="I4" s="1352"/>
      <c r="J4" s="1352"/>
      <c r="K4" s="1352"/>
      <c r="L4" s="1352"/>
      <c r="M4" s="1352"/>
      <c r="N4" s="1352"/>
      <c r="O4" s="1352"/>
      <c r="P4" s="1352"/>
      <c r="Q4" s="1352"/>
      <c r="R4" s="1352"/>
      <c r="S4" s="1352"/>
      <c r="T4" s="1352"/>
      <c r="U4" s="1352"/>
      <c r="V4" s="1352"/>
      <c r="W4" s="1352"/>
      <c r="X4" s="1352"/>
      <c r="Y4" s="1352"/>
      <c r="Z4" s="705">
        <f>'0-Eingabewerte'!J86</f>
        <v>2.1111111111111112</v>
      </c>
    </row>
    <row r="5" spans="1:26" ht="11.9" customHeight="1" x14ac:dyDescent="0.3">
      <c r="A5" s="1804"/>
      <c r="B5" s="279"/>
      <c r="C5" s="252"/>
      <c r="D5" s="252"/>
      <c r="E5" s="1844"/>
      <c r="F5" s="1845"/>
      <c r="G5" s="76"/>
      <c r="H5" s="286"/>
      <c r="I5" s="1813" t="s">
        <v>192</v>
      </c>
      <c r="J5" s="1814"/>
      <c r="K5" s="1814"/>
      <c r="L5" s="1814"/>
      <c r="M5" s="1814"/>
      <c r="N5" s="1815"/>
      <c r="O5" s="1805" t="s">
        <v>192</v>
      </c>
      <c r="P5" s="1806"/>
      <c r="Q5" s="1806"/>
      <c r="R5" s="1806"/>
      <c r="S5" s="1807"/>
      <c r="T5" s="1826" t="s">
        <v>191</v>
      </c>
      <c r="U5" s="1827"/>
      <c r="V5" s="1827"/>
      <c r="W5" s="1814" t="s">
        <v>309</v>
      </c>
      <c r="X5" s="1815"/>
      <c r="Y5" s="1828" t="s">
        <v>311</v>
      </c>
      <c r="Z5" s="1829"/>
    </row>
    <row r="6" spans="1:26" ht="11.9" customHeight="1" x14ac:dyDescent="0.3">
      <c r="A6" s="1804"/>
      <c r="B6" s="280"/>
      <c r="C6" s="252"/>
      <c r="D6" s="252"/>
      <c r="E6" s="1383"/>
      <c r="F6" s="1780"/>
      <c r="G6" s="277"/>
      <c r="H6" s="278"/>
      <c r="I6" s="1776" t="s">
        <v>232</v>
      </c>
      <c r="J6" s="1776" t="s">
        <v>163</v>
      </c>
      <c r="K6" s="1776" t="s">
        <v>164</v>
      </c>
      <c r="L6" s="1776" t="s">
        <v>165</v>
      </c>
      <c r="M6" s="1776" t="s">
        <v>167</v>
      </c>
      <c r="N6" s="1776" t="s">
        <v>170</v>
      </c>
      <c r="O6" s="1774" t="s">
        <v>236</v>
      </c>
      <c r="P6" s="1775" t="s">
        <v>169</v>
      </c>
      <c r="Q6" s="1775" t="s">
        <v>166</v>
      </c>
      <c r="R6" s="1775" t="s">
        <v>168</v>
      </c>
      <c r="S6" s="1775" t="s">
        <v>199</v>
      </c>
      <c r="T6" s="1778" t="s">
        <v>634</v>
      </c>
      <c r="U6" s="1778" t="s">
        <v>612</v>
      </c>
      <c r="V6" s="1832" t="s">
        <v>618</v>
      </c>
      <c r="W6" s="1776" t="s">
        <v>312</v>
      </c>
      <c r="X6" s="1776" t="s">
        <v>313</v>
      </c>
      <c r="Y6" s="1830"/>
      <c r="Z6" s="1831"/>
    </row>
    <row r="7" spans="1:26" ht="11.9" customHeight="1" x14ac:dyDescent="0.3">
      <c r="A7" s="1804"/>
      <c r="B7" s="1752">
        <f>'0-Eingabewerte'!B99</f>
        <v>41</v>
      </c>
      <c r="C7" s="1749" t="str">
        <f>'0-Eingabewerte'!D99</f>
        <v>Energiebedarfsausweis vorhanden (Primärenergiebedarf / Endenergiebedarf)*</v>
      </c>
      <c r="D7" s="1750"/>
      <c r="E7" s="1750"/>
      <c r="F7" s="1751"/>
      <c r="G7" s="1753" t="str">
        <f>'0-Eingabewerte'!F99</f>
        <v>Ja / Nein</v>
      </c>
      <c r="H7" s="289"/>
      <c r="I7" s="1777"/>
      <c r="J7" s="1777"/>
      <c r="K7" s="1777"/>
      <c r="L7" s="1777"/>
      <c r="M7" s="1777"/>
      <c r="N7" s="1777"/>
      <c r="O7" s="1775"/>
      <c r="P7" s="1775"/>
      <c r="Q7" s="1775"/>
      <c r="R7" s="1775"/>
      <c r="S7" s="1775"/>
      <c r="T7" s="1779"/>
      <c r="U7" s="1779"/>
      <c r="V7" s="1833"/>
      <c r="W7" s="1777"/>
      <c r="X7" s="1777"/>
      <c r="Y7" s="275"/>
      <c r="Z7" s="287"/>
    </row>
    <row r="8" spans="1:26" ht="11.9" customHeight="1" x14ac:dyDescent="0.3">
      <c r="A8" s="1804"/>
      <c r="B8" s="1752"/>
      <c r="C8" s="1749"/>
      <c r="D8" s="1750"/>
      <c r="E8" s="1750"/>
      <c r="F8" s="1751"/>
      <c r="G8" s="1754"/>
      <c r="H8" s="278"/>
      <c r="I8" s="1777"/>
      <c r="J8" s="1777"/>
      <c r="K8" s="1777"/>
      <c r="L8" s="1777"/>
      <c r="M8" s="1777"/>
      <c r="N8" s="1777"/>
      <c r="O8" s="1775"/>
      <c r="P8" s="1775"/>
      <c r="Q8" s="1775"/>
      <c r="R8" s="1775"/>
      <c r="S8" s="1775"/>
      <c r="T8" s="1779"/>
      <c r="U8" s="1779"/>
      <c r="V8" s="1833"/>
      <c r="W8" s="1777"/>
      <c r="X8" s="1777"/>
      <c r="Y8" s="275"/>
      <c r="Z8" s="275"/>
    </row>
    <row r="9" spans="1:26" ht="11.9" customHeight="1" x14ac:dyDescent="0.3">
      <c r="A9" s="1804"/>
      <c r="B9" s="1752">
        <f>'0-Eingabewerte'!B100</f>
        <v>42</v>
      </c>
      <c r="C9" s="1749" t="str">
        <f>'0-Eingabewerte'!D100</f>
        <v>Energieverbrauchsausweis vorhanden (Primärenergiebedarf / Endenergiebedarf)*</v>
      </c>
      <c r="D9" s="1750"/>
      <c r="E9" s="1750"/>
      <c r="F9" s="1751"/>
      <c r="G9" s="1753" t="str">
        <f>'0-Eingabewerte'!F100</f>
        <v>Ja / Nein</v>
      </c>
      <c r="H9" s="289"/>
      <c r="I9" s="1777"/>
      <c r="J9" s="1777"/>
      <c r="K9" s="1777"/>
      <c r="L9" s="1777"/>
      <c r="M9" s="1777"/>
      <c r="N9" s="1777"/>
      <c r="O9" s="1775"/>
      <c r="P9" s="1775"/>
      <c r="Q9" s="1775"/>
      <c r="R9" s="1775"/>
      <c r="S9" s="1775"/>
      <c r="T9" s="1779"/>
      <c r="U9" s="1779"/>
      <c r="V9" s="1833"/>
      <c r="W9" s="1777"/>
      <c r="X9" s="1777"/>
      <c r="Y9" s="288"/>
      <c r="Z9" s="275"/>
    </row>
    <row r="10" spans="1:26" s="57" customFormat="1" ht="11.9" customHeight="1" x14ac:dyDescent="0.3">
      <c r="A10" s="1804"/>
      <c r="B10" s="1752"/>
      <c r="C10" s="1749"/>
      <c r="D10" s="1750"/>
      <c r="E10" s="1750"/>
      <c r="F10" s="1751"/>
      <c r="G10" s="1754"/>
      <c r="H10" s="278"/>
      <c r="I10" s="1777"/>
      <c r="J10" s="1777"/>
      <c r="K10" s="1777"/>
      <c r="L10" s="1777"/>
      <c r="M10" s="1777"/>
      <c r="N10" s="1777"/>
      <c r="O10" s="1775"/>
      <c r="P10" s="1775"/>
      <c r="Q10" s="1775"/>
      <c r="R10" s="1775"/>
      <c r="S10" s="1775"/>
      <c r="T10" s="1779"/>
      <c r="U10" s="1779"/>
      <c r="V10" s="1833"/>
      <c r="W10" s="1777"/>
      <c r="X10" s="1777"/>
      <c r="Y10" s="288"/>
      <c r="Z10" s="275"/>
    </row>
    <row r="11" spans="1:26" s="57" customFormat="1" ht="11.9" customHeight="1" x14ac:dyDescent="0.3">
      <c r="A11" s="1804"/>
      <c r="B11" s="278"/>
      <c r="C11" s="253"/>
      <c r="D11" s="253"/>
      <c r="E11" s="1811"/>
      <c r="F11" s="1812"/>
      <c r="G11" s="278"/>
      <c r="H11" s="278"/>
      <c r="I11" s="1777"/>
      <c r="J11" s="1777"/>
      <c r="K11" s="1777"/>
      <c r="L11" s="1777"/>
      <c r="M11" s="1777"/>
      <c r="N11" s="1777"/>
      <c r="O11" s="1775"/>
      <c r="P11" s="1775"/>
      <c r="Q11" s="1775"/>
      <c r="R11" s="1775"/>
      <c r="S11" s="1775"/>
      <c r="T11" s="1779"/>
      <c r="U11" s="1779"/>
      <c r="V11" s="1833"/>
      <c r="W11" s="1777"/>
      <c r="X11" s="1777"/>
      <c r="Y11" s="288"/>
      <c r="Z11" s="275"/>
    </row>
    <row r="12" spans="1:26" s="57" customFormat="1" ht="11.9" customHeight="1" x14ac:dyDescent="0.3">
      <c r="A12" s="1804"/>
      <c r="B12" s="277"/>
      <c r="C12" s="253"/>
      <c r="D12" s="253"/>
      <c r="E12" s="1761"/>
      <c r="F12" s="1762"/>
      <c r="G12" s="278"/>
      <c r="H12" s="278"/>
      <c r="I12" s="1777"/>
      <c r="J12" s="1777"/>
      <c r="K12" s="1777"/>
      <c r="L12" s="1777"/>
      <c r="M12" s="1777"/>
      <c r="N12" s="1777"/>
      <c r="O12" s="1775"/>
      <c r="P12" s="1775"/>
      <c r="Q12" s="1775"/>
      <c r="R12" s="1775"/>
      <c r="S12" s="1775"/>
      <c r="T12" s="1779"/>
      <c r="U12" s="1779"/>
      <c r="V12" s="1834"/>
      <c r="W12" s="1777"/>
      <c r="X12" s="1777"/>
      <c r="Y12" s="288"/>
      <c r="Z12" s="275"/>
    </row>
    <row r="13" spans="1:26" ht="11.9" customHeight="1" x14ac:dyDescent="0.3">
      <c r="A13" s="1804"/>
      <c r="B13" s="309"/>
      <c r="C13" s="310" t="s">
        <v>146</v>
      </c>
      <c r="D13" s="311"/>
      <c r="E13" s="311"/>
      <c r="F13" s="312"/>
      <c r="G13" s="313"/>
      <c r="H13" s="416"/>
      <c r="I13" s="1846" t="s">
        <v>194</v>
      </c>
      <c r="J13" s="1847"/>
      <c r="K13" s="1847"/>
      <c r="L13" s="1847"/>
      <c r="M13" s="1847"/>
      <c r="N13" s="1847"/>
      <c r="O13" s="1847"/>
      <c r="P13" s="1847"/>
      <c r="Q13" s="1847"/>
      <c r="R13" s="1847"/>
      <c r="S13" s="1847"/>
      <c r="T13" s="1847"/>
      <c r="U13" s="1847"/>
      <c r="V13" s="1847"/>
      <c r="W13" s="1848"/>
      <c r="X13" s="314"/>
      <c r="Y13" s="315"/>
      <c r="Z13" s="315"/>
    </row>
    <row r="14" spans="1:26" ht="11.4" customHeight="1" x14ac:dyDescent="0.3">
      <c r="A14" s="1804"/>
      <c r="B14" s="275"/>
      <c r="C14" s="1855" t="s">
        <v>195</v>
      </c>
      <c r="D14" s="1787" t="s">
        <v>907</v>
      </c>
      <c r="E14" s="1788"/>
      <c r="F14" s="1857" t="s">
        <v>638</v>
      </c>
      <c r="G14" s="1785" t="s">
        <v>771</v>
      </c>
      <c r="H14" s="1786"/>
      <c r="I14" s="1862" t="s">
        <v>308</v>
      </c>
      <c r="J14" s="1863"/>
      <c r="K14" s="1863"/>
      <c r="L14" s="1863"/>
      <c r="M14" s="1863"/>
      <c r="N14" s="1863"/>
      <c r="O14" s="1863"/>
      <c r="P14" s="1863"/>
      <c r="Q14" s="1863"/>
      <c r="R14" s="1863"/>
      <c r="S14" s="1864"/>
      <c r="T14" s="1849" t="s">
        <v>188</v>
      </c>
      <c r="U14" s="1850"/>
      <c r="V14" s="1851"/>
      <c r="W14" s="1865" t="s">
        <v>619</v>
      </c>
      <c r="X14" s="1866"/>
      <c r="Y14" s="1869" t="s">
        <v>620</v>
      </c>
      <c r="Z14" s="1156" t="s">
        <v>537</v>
      </c>
    </row>
    <row r="15" spans="1:26" ht="11.9" customHeight="1" x14ac:dyDescent="0.3">
      <c r="A15" s="1804"/>
      <c r="B15" s="275"/>
      <c r="C15" s="1856"/>
      <c r="D15" s="1789"/>
      <c r="E15" s="1790"/>
      <c r="F15" s="1858"/>
      <c r="G15" s="245">
        <f>'0-Eingabewerte'!F87</f>
        <v>12</v>
      </c>
      <c r="H15" s="256"/>
      <c r="I15" s="1758" t="s">
        <v>186</v>
      </c>
      <c r="J15" s="1759"/>
      <c r="K15" s="1759"/>
      <c r="L15" s="1759"/>
      <c r="M15" s="1759"/>
      <c r="N15" s="1760"/>
      <c r="O15" s="1859" t="s">
        <v>187</v>
      </c>
      <c r="P15" s="1860"/>
      <c r="Q15" s="1860"/>
      <c r="R15" s="1860"/>
      <c r="S15" s="1861"/>
      <c r="T15" s="1852"/>
      <c r="U15" s="1853"/>
      <c r="V15" s="1854"/>
      <c r="W15" s="1867"/>
      <c r="X15" s="1868"/>
      <c r="Y15" s="1870"/>
      <c r="Z15" s="1157">
        <f>'0-Eingabewerte'!F88</f>
        <v>1.2</v>
      </c>
    </row>
    <row r="16" spans="1:26" ht="11.9" customHeight="1" x14ac:dyDescent="0.3">
      <c r="A16" s="1804"/>
      <c r="B16" s="1767">
        <f>'0-Eingabewerte'!B87</f>
        <v>38</v>
      </c>
      <c r="C16" s="1744" t="s">
        <v>266</v>
      </c>
      <c r="D16" s="422" t="s">
        <v>267</v>
      </c>
      <c r="E16" s="98" t="s">
        <v>201</v>
      </c>
      <c r="F16" s="1766">
        <f>'0-Eingabewerte'!F89</f>
        <v>11</v>
      </c>
      <c r="G16" s="1150"/>
      <c r="H16" s="1757">
        <f>SUM(G16:G18)</f>
        <v>0</v>
      </c>
      <c r="I16" s="666"/>
      <c r="J16" s="666"/>
      <c r="K16" s="666"/>
      <c r="L16" s="666"/>
      <c r="M16" s="666"/>
      <c r="N16" s="666"/>
      <c r="O16" s="667"/>
      <c r="P16" s="667"/>
      <c r="Q16" s="667"/>
      <c r="R16" s="667"/>
      <c r="S16" s="667"/>
      <c r="T16" s="668"/>
      <c r="U16" s="668"/>
      <c r="V16" s="668"/>
      <c r="W16" s="666"/>
      <c r="X16" s="666"/>
      <c r="Y16" s="672"/>
      <c r="Z16" s="672"/>
    </row>
    <row r="17" spans="1:26" ht="11.9" customHeight="1" x14ac:dyDescent="0.3">
      <c r="A17" s="1804"/>
      <c r="B17" s="1767"/>
      <c r="C17" s="1745"/>
      <c r="D17" s="422" t="s">
        <v>268</v>
      </c>
      <c r="E17" s="98" t="s">
        <v>202</v>
      </c>
      <c r="F17" s="1765"/>
      <c r="G17" s="1150"/>
      <c r="H17" s="1755"/>
      <c r="I17" s="666"/>
      <c r="J17" s="666"/>
      <c r="K17" s="666"/>
      <c r="L17" s="666"/>
      <c r="M17" s="666"/>
      <c r="N17" s="666"/>
      <c r="O17" s="667"/>
      <c r="P17" s="667"/>
      <c r="Q17" s="667"/>
      <c r="R17" s="667"/>
      <c r="S17" s="667"/>
      <c r="T17" s="668"/>
      <c r="U17" s="668"/>
      <c r="V17" s="668"/>
      <c r="W17" s="666"/>
      <c r="X17" s="666"/>
      <c r="Y17" s="672"/>
      <c r="Z17" s="672"/>
    </row>
    <row r="18" spans="1:26" ht="11.9" customHeight="1" x14ac:dyDescent="0.3">
      <c r="A18" s="1804"/>
      <c r="B18" s="1784" t="str">
        <f>'0-Eingabewerte'!D87</f>
        <v xml:space="preserve">Gebäudebezogene Treibhausgas-Emissionen </v>
      </c>
      <c r="C18" s="1745"/>
      <c r="D18" s="422" t="s">
        <v>269</v>
      </c>
      <c r="E18" s="98" t="s">
        <v>203</v>
      </c>
      <c r="F18" s="1843"/>
      <c r="G18" s="1150"/>
      <c r="H18" s="1755"/>
      <c r="I18" s="666"/>
      <c r="J18" s="666"/>
      <c r="K18" s="666"/>
      <c r="L18" s="666"/>
      <c r="M18" s="666"/>
      <c r="N18" s="666"/>
      <c r="O18" s="667"/>
      <c r="P18" s="667"/>
      <c r="Q18" s="667"/>
      <c r="R18" s="667"/>
      <c r="S18" s="667"/>
      <c r="T18" s="668"/>
      <c r="U18" s="668"/>
      <c r="V18" s="668"/>
      <c r="W18" s="666"/>
      <c r="X18" s="666"/>
      <c r="Y18" s="672"/>
      <c r="Z18" s="672"/>
    </row>
    <row r="19" spans="1:26" ht="15.75" customHeight="1" x14ac:dyDescent="0.3">
      <c r="A19" s="1804"/>
      <c r="B19" s="1784"/>
      <c r="C19" s="1744" t="s">
        <v>279</v>
      </c>
      <c r="D19" s="422" t="s">
        <v>270</v>
      </c>
      <c r="E19" s="98" t="s">
        <v>204</v>
      </c>
      <c r="F19" s="1154"/>
      <c r="G19" s="1150"/>
      <c r="H19" s="1755">
        <f>SUM(G19:G20)</f>
        <v>0</v>
      </c>
      <c r="I19" s="666"/>
      <c r="J19" s="666"/>
      <c r="K19" s="666"/>
      <c r="L19" s="666"/>
      <c r="M19" s="666"/>
      <c r="N19" s="666"/>
      <c r="O19" s="667"/>
      <c r="P19" s="667"/>
      <c r="Q19" s="667"/>
      <c r="R19" s="667"/>
      <c r="S19" s="667"/>
      <c r="T19" s="668"/>
      <c r="U19" s="668"/>
      <c r="V19" s="668"/>
      <c r="W19" s="666"/>
      <c r="X19" s="666"/>
      <c r="Y19" s="672"/>
      <c r="Z19" s="672"/>
    </row>
    <row r="20" spans="1:26" ht="15.75" customHeight="1" x14ac:dyDescent="0.3">
      <c r="A20" s="1804"/>
      <c r="B20" s="1784"/>
      <c r="C20" s="1745"/>
      <c r="D20" s="422" t="s">
        <v>271</v>
      </c>
      <c r="E20" s="98" t="s">
        <v>205</v>
      </c>
      <c r="F20" s="1154"/>
      <c r="G20" s="1150"/>
      <c r="H20" s="1755"/>
      <c r="I20" s="666"/>
      <c r="J20" s="666"/>
      <c r="K20" s="666"/>
      <c r="L20" s="666"/>
      <c r="M20" s="666"/>
      <c r="N20" s="666"/>
      <c r="O20" s="667"/>
      <c r="P20" s="667"/>
      <c r="Q20" s="667"/>
      <c r="R20" s="667"/>
      <c r="S20" s="667"/>
      <c r="T20" s="668"/>
      <c r="U20" s="668"/>
      <c r="V20" s="668"/>
      <c r="W20" s="666"/>
      <c r="X20" s="666"/>
      <c r="Y20" s="672"/>
      <c r="Z20" s="672"/>
    </row>
    <row r="21" spans="1:26" ht="9.65" customHeight="1" x14ac:dyDescent="0.3">
      <c r="A21" s="1804"/>
      <c r="B21" s="1784"/>
      <c r="C21" s="1744" t="s">
        <v>265</v>
      </c>
      <c r="D21" s="422" t="s">
        <v>278</v>
      </c>
      <c r="E21" s="98" t="s">
        <v>206</v>
      </c>
      <c r="F21" s="1154"/>
      <c r="G21" s="1150"/>
      <c r="H21" s="1755">
        <f>SUM(G21:G29)</f>
        <v>0</v>
      </c>
      <c r="I21" s="666"/>
      <c r="J21" s="666"/>
      <c r="K21" s="666"/>
      <c r="L21" s="666"/>
      <c r="M21" s="666"/>
      <c r="N21" s="666"/>
      <c r="O21" s="667"/>
      <c r="P21" s="667"/>
      <c r="Q21" s="667"/>
      <c r="R21" s="667"/>
      <c r="S21" s="667"/>
      <c r="T21" s="668"/>
      <c r="U21" s="668"/>
      <c r="V21" s="668"/>
      <c r="W21" s="666"/>
      <c r="X21" s="666"/>
      <c r="Y21" s="672"/>
      <c r="Z21" s="672"/>
    </row>
    <row r="22" spans="1:26" ht="9.65" customHeight="1" x14ac:dyDescent="0.3">
      <c r="A22" s="1804"/>
      <c r="B22" s="1784"/>
      <c r="C22" s="1745"/>
      <c r="D22" s="422" t="s">
        <v>272</v>
      </c>
      <c r="E22" s="98" t="s">
        <v>207</v>
      </c>
      <c r="F22" s="1154"/>
      <c r="G22" s="1150"/>
      <c r="H22" s="1755"/>
      <c r="I22" s="666"/>
      <c r="J22" s="666"/>
      <c r="K22" s="666"/>
      <c r="L22" s="666"/>
      <c r="M22" s="666"/>
      <c r="N22" s="666"/>
      <c r="O22" s="667"/>
      <c r="P22" s="667"/>
      <c r="Q22" s="667"/>
      <c r="R22" s="667"/>
      <c r="S22" s="667"/>
      <c r="T22" s="668"/>
      <c r="U22" s="668"/>
      <c r="V22" s="668"/>
      <c r="W22" s="666"/>
      <c r="X22" s="666"/>
      <c r="Y22" s="672"/>
      <c r="Z22" s="672"/>
    </row>
    <row r="23" spans="1:26" ht="9.65" customHeight="1" x14ac:dyDescent="0.3">
      <c r="A23" s="1804"/>
      <c r="B23" s="1784"/>
      <c r="C23" s="1745"/>
      <c r="D23" s="422" t="s">
        <v>273</v>
      </c>
      <c r="E23" s="98" t="s">
        <v>208</v>
      </c>
      <c r="F23" s="1154"/>
      <c r="G23" s="1150"/>
      <c r="H23" s="1755"/>
      <c r="I23" s="666"/>
      <c r="J23" s="666"/>
      <c r="K23" s="666"/>
      <c r="L23" s="666"/>
      <c r="M23" s="666"/>
      <c r="N23" s="666"/>
      <c r="O23" s="667"/>
      <c r="P23" s="667"/>
      <c r="Q23" s="667"/>
      <c r="R23" s="667"/>
      <c r="S23" s="667"/>
      <c r="T23" s="668"/>
      <c r="U23" s="668"/>
      <c r="V23" s="668"/>
      <c r="W23" s="666"/>
      <c r="X23" s="666"/>
      <c r="Y23" s="672"/>
      <c r="Z23" s="672"/>
    </row>
    <row r="24" spans="1:26" ht="9.65" customHeight="1" x14ac:dyDescent="0.3">
      <c r="A24" s="1804"/>
      <c r="B24" s="1784"/>
      <c r="C24" s="1745"/>
      <c r="D24" s="422" t="s">
        <v>274</v>
      </c>
      <c r="E24" s="98" t="s">
        <v>209</v>
      </c>
      <c r="F24" s="1153">
        <f>'0-Eingabewerte'!F90</f>
        <v>1</v>
      </c>
      <c r="G24" s="1150"/>
      <c r="H24" s="1755"/>
      <c r="I24" s="666"/>
      <c r="J24" s="666"/>
      <c r="K24" s="666"/>
      <c r="L24" s="666"/>
      <c r="M24" s="666"/>
      <c r="N24" s="666"/>
      <c r="O24" s="667"/>
      <c r="P24" s="667"/>
      <c r="Q24" s="667"/>
      <c r="R24" s="667"/>
      <c r="S24" s="667"/>
      <c r="T24" s="668"/>
      <c r="U24" s="668"/>
      <c r="V24" s="668"/>
      <c r="W24" s="666"/>
      <c r="X24" s="666"/>
      <c r="Y24" s="673"/>
      <c r="Z24" s="673"/>
    </row>
    <row r="25" spans="1:26" ht="9.65" customHeight="1" x14ac:dyDescent="0.3">
      <c r="A25" s="1804"/>
      <c r="B25" s="1784"/>
      <c r="C25" s="1745"/>
      <c r="D25" s="422" t="s">
        <v>275</v>
      </c>
      <c r="E25" s="98" t="s">
        <v>210</v>
      </c>
      <c r="F25" s="1155"/>
      <c r="G25" s="1150"/>
      <c r="H25" s="1755"/>
      <c r="I25" s="666"/>
      <c r="J25" s="666"/>
      <c r="K25" s="666"/>
      <c r="L25" s="666"/>
      <c r="M25" s="666"/>
      <c r="N25" s="666"/>
      <c r="O25" s="667"/>
      <c r="P25" s="667"/>
      <c r="Q25" s="667"/>
      <c r="R25" s="667"/>
      <c r="S25" s="667"/>
      <c r="T25" s="668"/>
      <c r="U25" s="668"/>
      <c r="V25" s="668"/>
      <c r="W25" s="666"/>
      <c r="X25" s="666"/>
      <c r="Y25" s="673"/>
      <c r="Z25" s="673"/>
    </row>
    <row r="26" spans="1:26" ht="9.65" customHeight="1" x14ac:dyDescent="0.3">
      <c r="A26" s="1804"/>
      <c r="B26" s="1784"/>
      <c r="C26" s="1745"/>
      <c r="D26" s="432" t="s">
        <v>639</v>
      </c>
      <c r="E26" s="98" t="s">
        <v>635</v>
      </c>
      <c r="F26" s="1766">
        <v>4.5</v>
      </c>
      <c r="G26" s="1150"/>
      <c r="H26" s="1755"/>
      <c r="I26" s="666"/>
      <c r="J26" s="666"/>
      <c r="K26" s="666"/>
      <c r="L26" s="666"/>
      <c r="M26" s="666"/>
      <c r="N26" s="666"/>
      <c r="O26" s="667"/>
      <c r="P26" s="667"/>
      <c r="Q26" s="667"/>
      <c r="R26" s="667"/>
      <c r="S26" s="667"/>
      <c r="T26" s="668"/>
      <c r="U26" s="668"/>
      <c r="V26" s="668"/>
      <c r="W26" s="666"/>
      <c r="X26" s="666"/>
      <c r="Y26" s="673"/>
      <c r="Z26" s="673"/>
    </row>
    <row r="27" spans="1:26" ht="9.65" customHeight="1" x14ac:dyDescent="0.3">
      <c r="A27" s="1804"/>
      <c r="B27" s="1784"/>
      <c r="C27" s="1745"/>
      <c r="D27" s="432" t="s">
        <v>640</v>
      </c>
      <c r="E27" s="98" t="s">
        <v>636</v>
      </c>
      <c r="F27" s="1765"/>
      <c r="G27" s="1150"/>
      <c r="H27" s="1755"/>
      <c r="I27" s="666"/>
      <c r="J27" s="666"/>
      <c r="K27" s="666"/>
      <c r="L27" s="666"/>
      <c r="M27" s="666"/>
      <c r="N27" s="666"/>
      <c r="O27" s="667"/>
      <c r="P27" s="667"/>
      <c r="Q27" s="667"/>
      <c r="R27" s="667"/>
      <c r="S27" s="667"/>
      <c r="T27" s="668"/>
      <c r="U27" s="668"/>
      <c r="V27" s="668"/>
      <c r="W27" s="666"/>
      <c r="X27" s="666"/>
      <c r="Y27" s="673"/>
      <c r="Z27" s="673"/>
    </row>
    <row r="28" spans="1:26" ht="9.65" customHeight="1" x14ac:dyDescent="0.3">
      <c r="A28" s="1804"/>
      <c r="B28" s="1784"/>
      <c r="C28" s="1745"/>
      <c r="D28" s="420" t="s">
        <v>641</v>
      </c>
      <c r="E28" s="98" t="s">
        <v>637</v>
      </c>
      <c r="F28" s="1765"/>
      <c r="G28" s="1150"/>
      <c r="H28" s="1755"/>
      <c r="I28" s="666"/>
      <c r="J28" s="666"/>
      <c r="K28" s="666"/>
      <c r="L28" s="666"/>
      <c r="M28" s="666"/>
      <c r="N28" s="666"/>
      <c r="O28" s="667"/>
      <c r="P28" s="667"/>
      <c r="Q28" s="667"/>
      <c r="R28" s="667"/>
      <c r="S28" s="667"/>
      <c r="T28" s="668"/>
      <c r="U28" s="668"/>
      <c r="V28" s="668"/>
      <c r="W28" s="666"/>
      <c r="X28" s="666"/>
      <c r="Y28" s="673"/>
      <c r="Z28" s="673"/>
    </row>
    <row r="29" spans="1:26" ht="9.65" customHeight="1" x14ac:dyDescent="0.3">
      <c r="A29" s="1804"/>
      <c r="B29" s="1784"/>
      <c r="C29" s="1746"/>
      <c r="D29" s="422" t="s">
        <v>276</v>
      </c>
      <c r="E29" s="98" t="s">
        <v>211</v>
      </c>
      <c r="F29" s="1154"/>
      <c r="G29" s="1150"/>
      <c r="H29" s="1755"/>
      <c r="I29" s="666"/>
      <c r="J29" s="666"/>
      <c r="K29" s="666"/>
      <c r="L29" s="666"/>
      <c r="M29" s="666"/>
      <c r="N29" s="666"/>
      <c r="O29" s="674"/>
      <c r="P29" s="674"/>
      <c r="Q29" s="674"/>
      <c r="R29" s="674"/>
      <c r="S29" s="674"/>
      <c r="T29" s="668"/>
      <c r="U29" s="668"/>
      <c r="V29" s="668"/>
      <c r="W29" s="666"/>
      <c r="X29" s="666"/>
      <c r="Y29" s="673"/>
      <c r="Z29" s="673"/>
    </row>
    <row r="30" spans="1:26" ht="11.9" customHeight="1" x14ac:dyDescent="0.3">
      <c r="A30" s="1804"/>
      <c r="B30" s="1784"/>
      <c r="C30" s="1744" t="s">
        <v>264</v>
      </c>
      <c r="D30" s="422" t="s">
        <v>277</v>
      </c>
      <c r="E30" s="98" t="s">
        <v>212</v>
      </c>
      <c r="F30" s="1154"/>
      <c r="G30" s="1150"/>
      <c r="H30" s="1755">
        <f>SUM(G30:G33)</f>
        <v>0</v>
      </c>
      <c r="I30" s="666"/>
      <c r="J30" s="666"/>
      <c r="K30" s="666"/>
      <c r="L30" s="666"/>
      <c r="M30" s="666"/>
      <c r="N30" s="666"/>
      <c r="O30" s="667"/>
      <c r="P30" s="667"/>
      <c r="Q30" s="667"/>
      <c r="R30" s="667"/>
      <c r="S30" s="667"/>
      <c r="T30" s="668"/>
      <c r="U30" s="668"/>
      <c r="V30" s="668"/>
      <c r="W30" s="666"/>
      <c r="X30" s="666"/>
      <c r="Y30" s="673"/>
      <c r="Z30" s="673"/>
    </row>
    <row r="31" spans="1:26" ht="11.9" customHeight="1" x14ac:dyDescent="0.3">
      <c r="A31" s="1804"/>
      <c r="B31" s="1784"/>
      <c r="C31" s="1745"/>
      <c r="D31" s="422" t="s">
        <v>268</v>
      </c>
      <c r="E31" s="98" t="s">
        <v>213</v>
      </c>
      <c r="F31" s="1155"/>
      <c r="G31" s="1150"/>
      <c r="H31" s="1755"/>
      <c r="I31" s="666"/>
      <c r="J31" s="666"/>
      <c r="K31" s="666"/>
      <c r="L31" s="666"/>
      <c r="M31" s="666"/>
      <c r="N31" s="666"/>
      <c r="O31" s="674"/>
      <c r="P31" s="674"/>
      <c r="Q31" s="674"/>
      <c r="R31" s="674"/>
      <c r="S31" s="674"/>
      <c r="T31" s="668"/>
      <c r="U31" s="668"/>
      <c r="V31" s="668"/>
      <c r="W31" s="666"/>
      <c r="X31" s="666"/>
      <c r="Y31" s="673"/>
      <c r="Z31" s="673"/>
    </row>
    <row r="32" spans="1:26" ht="11.9" customHeight="1" x14ac:dyDescent="0.3">
      <c r="A32" s="1804"/>
      <c r="B32" s="1784"/>
      <c r="C32" s="1745"/>
      <c r="D32" s="422" t="s">
        <v>280</v>
      </c>
      <c r="E32" s="98" t="s">
        <v>214</v>
      </c>
      <c r="F32" s="1765">
        <f>'0-Eingabewerte'!F92</f>
        <v>2</v>
      </c>
      <c r="G32" s="1150"/>
      <c r="H32" s="1755"/>
      <c r="I32" s="666"/>
      <c r="J32" s="666"/>
      <c r="K32" s="666"/>
      <c r="L32" s="666"/>
      <c r="M32" s="666"/>
      <c r="N32" s="666"/>
      <c r="O32" s="674"/>
      <c r="P32" s="674"/>
      <c r="Q32" s="674"/>
      <c r="R32" s="674"/>
      <c r="S32" s="674"/>
      <c r="T32" s="668"/>
      <c r="U32" s="668"/>
      <c r="V32" s="668"/>
      <c r="W32" s="666"/>
      <c r="X32" s="666"/>
      <c r="Y32" s="673"/>
      <c r="Z32" s="673"/>
    </row>
    <row r="33" spans="1:26" ht="11.9" customHeight="1" x14ac:dyDescent="0.3">
      <c r="A33" s="1804"/>
      <c r="B33" s="1784"/>
      <c r="C33" s="1746"/>
      <c r="D33" s="422" t="s">
        <v>281</v>
      </c>
      <c r="E33" s="98" t="s">
        <v>215</v>
      </c>
      <c r="F33" s="1765"/>
      <c r="G33" s="1150"/>
      <c r="H33" s="1756"/>
      <c r="I33" s="666"/>
      <c r="J33" s="666"/>
      <c r="K33" s="666"/>
      <c r="L33" s="666"/>
      <c r="M33" s="666"/>
      <c r="N33" s="666"/>
      <c r="O33" s="667"/>
      <c r="P33" s="667"/>
      <c r="Q33" s="667"/>
      <c r="R33" s="667"/>
      <c r="S33" s="667"/>
      <c r="T33" s="668"/>
      <c r="U33" s="668"/>
      <c r="V33" s="668"/>
      <c r="W33" s="666"/>
      <c r="X33" s="666"/>
      <c r="Y33" s="673"/>
      <c r="Z33" s="673"/>
    </row>
    <row r="34" spans="1:26" ht="11.9" customHeight="1" x14ac:dyDescent="0.3">
      <c r="A34" s="1804"/>
      <c r="B34" s="1784"/>
      <c r="C34" s="1744" t="s">
        <v>633</v>
      </c>
      <c r="D34" s="422" t="s">
        <v>623</v>
      </c>
      <c r="E34" s="255" t="s">
        <v>621</v>
      </c>
      <c r="F34" s="1153">
        <f>'0-Eingabewerte'!F93</f>
        <v>-1</v>
      </c>
      <c r="G34" s="1150"/>
      <c r="H34" s="1757">
        <f>SUM(G34:G35)</f>
        <v>0</v>
      </c>
      <c r="I34" s="666"/>
      <c r="J34" s="666"/>
      <c r="K34" s="666"/>
      <c r="L34" s="666"/>
      <c r="M34" s="666"/>
      <c r="N34" s="666"/>
      <c r="O34" s="674"/>
      <c r="P34" s="674"/>
      <c r="Q34" s="674"/>
      <c r="R34" s="674"/>
      <c r="S34" s="674"/>
      <c r="T34" s="668"/>
      <c r="U34" s="668"/>
      <c r="V34" s="668"/>
      <c r="W34" s="666"/>
      <c r="X34" s="666"/>
      <c r="Y34" s="675"/>
      <c r="Z34" s="675"/>
    </row>
    <row r="35" spans="1:26" ht="11.9" customHeight="1" x14ac:dyDescent="0.3">
      <c r="A35" s="1804"/>
      <c r="B35" s="1784"/>
      <c r="C35" s="1745"/>
      <c r="D35" s="422" t="s">
        <v>624</v>
      </c>
      <c r="E35" s="419" t="s">
        <v>622</v>
      </c>
      <c r="F35" s="1153">
        <f>'0-Eingabewerte'!F94</f>
        <v>0</v>
      </c>
      <c r="G35" s="1150"/>
      <c r="H35" s="1755"/>
      <c r="I35" s="666"/>
      <c r="J35" s="666"/>
      <c r="K35" s="666"/>
      <c r="L35" s="666"/>
      <c r="M35" s="666"/>
      <c r="N35" s="666"/>
      <c r="O35" s="674"/>
      <c r="P35" s="674"/>
      <c r="Q35" s="674"/>
      <c r="R35" s="674"/>
      <c r="S35" s="674"/>
      <c r="T35" s="668"/>
      <c r="U35" s="668"/>
      <c r="V35" s="668"/>
      <c r="W35" s="666"/>
      <c r="X35" s="666"/>
      <c r="Y35" s="676"/>
      <c r="Z35" s="676"/>
    </row>
    <row r="36" spans="1:26" ht="6" customHeight="1" x14ac:dyDescent="0.3">
      <c r="A36" s="1804"/>
      <c r="B36" s="1784"/>
      <c r="C36" s="1745"/>
      <c r="D36" s="1763"/>
      <c r="E36" s="1764"/>
      <c r="F36" s="402"/>
      <c r="G36" s="669"/>
      <c r="H36" s="402"/>
      <c r="I36" s="402"/>
      <c r="J36" s="402"/>
      <c r="K36" s="402"/>
      <c r="L36" s="402"/>
      <c r="M36" s="402"/>
      <c r="N36" s="402"/>
      <c r="O36" s="402"/>
      <c r="P36" s="402"/>
      <c r="Q36" s="402"/>
      <c r="R36" s="402"/>
      <c r="S36" s="402"/>
      <c r="T36" s="402"/>
      <c r="U36" s="402"/>
      <c r="V36" s="402"/>
      <c r="W36" s="402"/>
      <c r="X36" s="402"/>
      <c r="Y36" s="403"/>
      <c r="Z36" s="403"/>
    </row>
    <row r="37" spans="1:26" ht="6.65" customHeight="1" x14ac:dyDescent="0.3">
      <c r="A37" s="1804"/>
      <c r="B37" s="290"/>
      <c r="C37" s="281"/>
      <c r="D37" s="281"/>
      <c r="E37" s="282"/>
      <c r="F37" s="103"/>
      <c r="G37" s="670"/>
      <c r="H37" s="417"/>
      <c r="I37" s="283"/>
      <c r="J37" s="284"/>
      <c r="K37" s="284"/>
      <c r="L37" s="284"/>
      <c r="M37" s="284"/>
      <c r="N37" s="285"/>
      <c r="O37" s="286"/>
      <c r="P37" s="284"/>
      <c r="Q37" s="284"/>
      <c r="R37" s="284"/>
      <c r="S37" s="285"/>
      <c r="T37" s="286"/>
      <c r="U37" s="284"/>
      <c r="V37" s="284"/>
      <c r="W37" s="285"/>
      <c r="X37" s="275"/>
      <c r="Y37" s="275"/>
    </row>
    <row r="38" spans="1:26" ht="13.25" customHeight="1" x14ac:dyDescent="0.3">
      <c r="A38" s="1804"/>
      <c r="B38" s="842">
        <f>'0-Eingabewerte'!B96</f>
        <v>39</v>
      </c>
      <c r="C38" s="1724" t="str">
        <f>'0-Eingabewerte'!D96</f>
        <v>Biogener Kohlenstoffgehalt im Gebäude*</v>
      </c>
      <c r="D38" s="1725"/>
      <c r="E38" s="1725"/>
      <c r="F38" s="1725"/>
      <c r="G38" s="843"/>
      <c r="H38" s="844"/>
      <c r="I38" s="1817"/>
      <c r="J38" s="1817"/>
      <c r="K38" s="1817"/>
      <c r="L38" s="1817"/>
      <c r="M38" s="1817"/>
      <c r="N38" s="1817"/>
      <c r="O38" s="1817"/>
      <c r="P38" s="1817"/>
      <c r="Q38" s="1817"/>
      <c r="R38" s="1817"/>
      <c r="S38" s="1817"/>
      <c r="T38" s="1817"/>
      <c r="U38" s="1817"/>
      <c r="V38" s="1817"/>
      <c r="W38" s="1817"/>
      <c r="X38" s="844"/>
      <c r="Y38" s="846">
        <f>'0-Eingabewerte'!F96</f>
        <v>0.34</v>
      </c>
      <c r="Z38" s="845" t="str">
        <f>'0-Eingabewerte'!G96</f>
        <v>[kg C]</v>
      </c>
    </row>
    <row r="39" spans="1:26" ht="8.4" customHeight="1" x14ac:dyDescent="0.3">
      <c r="A39" s="1804"/>
      <c r="B39" s="276"/>
      <c r="C39" s="1820" t="s">
        <v>195</v>
      </c>
      <c r="D39" s="1821"/>
      <c r="E39" s="1798"/>
      <c r="F39" s="430"/>
      <c r="G39" s="671" t="s">
        <v>972</v>
      </c>
      <c r="H39" s="99"/>
      <c r="I39" s="270"/>
      <c r="J39" s="1800"/>
      <c r="K39" s="1801"/>
      <c r="L39" s="1801"/>
      <c r="M39" s="1801"/>
      <c r="N39" s="1802"/>
      <c r="O39" s="1800"/>
      <c r="P39" s="1801"/>
      <c r="Q39" s="1801"/>
      <c r="R39" s="1801"/>
      <c r="S39" s="1802"/>
      <c r="T39" s="1800"/>
      <c r="U39" s="1801"/>
      <c r="V39" s="1801"/>
      <c r="W39" s="1802"/>
      <c r="X39" s="275"/>
      <c r="Y39" s="1747" t="s">
        <v>625</v>
      </c>
      <c r="Z39" s="1747" t="s">
        <v>626</v>
      </c>
    </row>
    <row r="40" spans="1:26" ht="8.4" customHeight="1" x14ac:dyDescent="0.3">
      <c r="A40" s="1804"/>
      <c r="B40" s="276"/>
      <c r="C40" s="1822"/>
      <c r="D40" s="1823"/>
      <c r="E40" s="1799"/>
      <c r="F40" s="296"/>
      <c r="G40" s="1151">
        <f>'0-Eingabewerte'!F97</f>
        <v>30</v>
      </c>
      <c r="H40" s="302"/>
      <c r="I40" s="286"/>
      <c r="J40" s="100"/>
      <c r="K40" s="101"/>
      <c r="L40" s="101"/>
      <c r="M40" s="101"/>
      <c r="N40" s="102"/>
      <c r="O40" s="100"/>
      <c r="P40" s="101"/>
      <c r="Q40" s="101"/>
      <c r="R40" s="101"/>
      <c r="S40" s="102"/>
      <c r="T40" s="100"/>
      <c r="U40" s="101"/>
      <c r="V40" s="101"/>
      <c r="W40" s="102"/>
      <c r="X40" s="301"/>
      <c r="Y40" s="1748"/>
      <c r="Z40" s="1748"/>
    </row>
    <row r="41" spans="1:26" s="25" customFormat="1" ht="11.9" customHeight="1" x14ac:dyDescent="0.3">
      <c r="A41" s="1804"/>
      <c r="B41" s="334">
        <f>'0-Eingabewerte'!B97</f>
        <v>40</v>
      </c>
      <c r="C41" s="1744" t="s">
        <v>266</v>
      </c>
      <c r="D41" s="422" t="s">
        <v>267</v>
      </c>
      <c r="E41" s="98" t="s">
        <v>201</v>
      </c>
      <c r="F41" s="1781">
        <f>SUM(G41:G43)</f>
        <v>0</v>
      </c>
      <c r="G41" s="1150"/>
      <c r="H41" s="1757">
        <f>SUM(G41:G43)</f>
        <v>0</v>
      </c>
      <c r="I41" s="666"/>
      <c r="J41" s="666"/>
      <c r="K41" s="666"/>
      <c r="L41" s="666"/>
      <c r="M41" s="666"/>
      <c r="N41" s="666"/>
      <c r="O41" s="667"/>
      <c r="P41" s="667"/>
      <c r="Q41" s="667"/>
      <c r="R41" s="667"/>
      <c r="S41" s="667"/>
      <c r="T41" s="668"/>
      <c r="U41" s="668"/>
      <c r="V41" s="668"/>
      <c r="W41" s="666"/>
      <c r="X41" s="666"/>
      <c r="Y41" s="673"/>
      <c r="Z41" s="673"/>
    </row>
    <row r="42" spans="1:26" ht="11.9" customHeight="1" x14ac:dyDescent="0.3">
      <c r="A42" s="1804"/>
      <c r="B42" s="1784" t="str">
        <f>'0-Eingabewerte'!D97</f>
        <v>Primärenergiebedarf (nicht erneuerbar) des Bauwerks*</v>
      </c>
      <c r="C42" s="1745"/>
      <c r="D42" s="422" t="s">
        <v>268</v>
      </c>
      <c r="E42" s="98" t="s">
        <v>202</v>
      </c>
      <c r="F42" s="1782"/>
      <c r="G42" s="1150"/>
      <c r="H42" s="1755"/>
      <c r="I42" s="666"/>
      <c r="J42" s="666"/>
      <c r="K42" s="666"/>
      <c r="L42" s="666"/>
      <c r="M42" s="666"/>
      <c r="N42" s="666"/>
      <c r="O42" s="667"/>
      <c r="P42" s="667"/>
      <c r="Q42" s="667"/>
      <c r="R42" s="667"/>
      <c r="S42" s="667"/>
      <c r="T42" s="668"/>
      <c r="U42" s="668"/>
      <c r="V42" s="668"/>
      <c r="W42" s="666"/>
      <c r="X42" s="666"/>
      <c r="Y42" s="673"/>
      <c r="Z42" s="673"/>
    </row>
    <row r="43" spans="1:26" ht="11.9" customHeight="1" x14ac:dyDescent="0.3">
      <c r="A43" s="1804"/>
      <c r="B43" s="1784"/>
      <c r="C43" s="1745"/>
      <c r="D43" s="422" t="s">
        <v>269</v>
      </c>
      <c r="E43" s="98" t="s">
        <v>203</v>
      </c>
      <c r="F43" s="1783"/>
      <c r="G43" s="1150"/>
      <c r="H43" s="1755"/>
      <c r="I43" s="666"/>
      <c r="J43" s="666"/>
      <c r="K43" s="666"/>
      <c r="L43" s="666"/>
      <c r="M43" s="666"/>
      <c r="N43" s="666"/>
      <c r="O43" s="667"/>
      <c r="P43" s="667"/>
      <c r="Q43" s="667"/>
      <c r="R43" s="667"/>
      <c r="S43" s="667"/>
      <c r="T43" s="668"/>
      <c r="U43" s="668"/>
      <c r="V43" s="668"/>
      <c r="W43" s="666"/>
      <c r="X43" s="666"/>
      <c r="Y43" s="673"/>
      <c r="Z43" s="673"/>
    </row>
    <row r="44" spans="1:26" ht="15.75" customHeight="1" x14ac:dyDescent="0.3">
      <c r="A44" s="1804"/>
      <c r="B44" s="1784"/>
      <c r="C44" s="1744" t="s">
        <v>279</v>
      </c>
      <c r="D44" s="422" t="s">
        <v>270</v>
      </c>
      <c r="E44" s="98" t="s">
        <v>204</v>
      </c>
      <c r="F44" s="847"/>
      <c r="G44" s="1150"/>
      <c r="H44" s="1755">
        <f>SUM(G44:G45)</f>
        <v>0</v>
      </c>
      <c r="I44" s="666"/>
      <c r="J44" s="666"/>
      <c r="K44" s="666"/>
      <c r="L44" s="666"/>
      <c r="M44" s="666"/>
      <c r="N44" s="666"/>
      <c r="O44" s="667"/>
      <c r="P44" s="667"/>
      <c r="Q44" s="667"/>
      <c r="R44" s="667"/>
      <c r="S44" s="667"/>
      <c r="T44" s="668"/>
      <c r="U44" s="668"/>
      <c r="V44" s="668"/>
      <c r="W44" s="666"/>
      <c r="X44" s="666"/>
      <c r="Y44" s="673"/>
      <c r="Z44" s="673"/>
    </row>
    <row r="45" spans="1:26" ht="15.75" customHeight="1" x14ac:dyDescent="0.3">
      <c r="A45" s="1804"/>
      <c r="B45" s="1784"/>
      <c r="C45" s="1745"/>
      <c r="D45" s="422" t="s">
        <v>271</v>
      </c>
      <c r="E45" s="98" t="s">
        <v>205</v>
      </c>
      <c r="F45" s="847"/>
      <c r="G45" s="1150"/>
      <c r="H45" s="1755"/>
      <c r="I45" s="666"/>
      <c r="J45" s="666"/>
      <c r="K45" s="666"/>
      <c r="L45" s="666"/>
      <c r="M45" s="666"/>
      <c r="N45" s="666"/>
      <c r="O45" s="667"/>
      <c r="P45" s="667"/>
      <c r="Q45" s="667"/>
      <c r="R45" s="667"/>
      <c r="S45" s="667"/>
      <c r="T45" s="668"/>
      <c r="U45" s="668"/>
      <c r="V45" s="668"/>
      <c r="W45" s="666"/>
      <c r="X45" s="666"/>
      <c r="Y45" s="673"/>
      <c r="Z45" s="673"/>
    </row>
    <row r="46" spans="1:26" ht="9.65" customHeight="1" x14ac:dyDescent="0.3">
      <c r="A46" s="1804"/>
      <c r="B46" s="1784"/>
      <c r="C46" s="1744" t="s">
        <v>265</v>
      </c>
      <c r="D46" s="422" t="s">
        <v>278</v>
      </c>
      <c r="E46" s="98" t="s">
        <v>206</v>
      </c>
      <c r="F46" s="847"/>
      <c r="G46" s="1150"/>
      <c r="H46" s="1755">
        <f>SUM(G46:G54)</f>
        <v>0</v>
      </c>
      <c r="I46" s="666"/>
      <c r="J46" s="666"/>
      <c r="K46" s="666"/>
      <c r="L46" s="666"/>
      <c r="M46" s="666"/>
      <c r="N46" s="666"/>
      <c r="O46" s="667"/>
      <c r="P46" s="667"/>
      <c r="Q46" s="667"/>
      <c r="R46" s="667"/>
      <c r="S46" s="667"/>
      <c r="T46" s="668"/>
      <c r="U46" s="668"/>
      <c r="V46" s="668"/>
      <c r="W46" s="666"/>
      <c r="X46" s="666"/>
      <c r="Y46" s="673"/>
      <c r="Z46" s="673"/>
    </row>
    <row r="47" spans="1:26" s="25" customFormat="1" ht="9.65" customHeight="1" x14ac:dyDescent="0.3">
      <c r="A47" s="1804"/>
      <c r="B47" s="1784"/>
      <c r="C47" s="1745"/>
      <c r="D47" s="422" t="s">
        <v>272</v>
      </c>
      <c r="E47" s="98" t="s">
        <v>207</v>
      </c>
      <c r="F47" s="847"/>
      <c r="G47" s="1150"/>
      <c r="H47" s="1755"/>
      <c r="I47" s="666"/>
      <c r="J47" s="666"/>
      <c r="K47" s="666"/>
      <c r="L47" s="666"/>
      <c r="M47" s="666"/>
      <c r="N47" s="666"/>
      <c r="O47" s="667"/>
      <c r="P47" s="667"/>
      <c r="Q47" s="667"/>
      <c r="R47" s="667"/>
      <c r="S47" s="667"/>
      <c r="T47" s="668"/>
      <c r="U47" s="668"/>
      <c r="V47" s="668"/>
      <c r="W47" s="666"/>
      <c r="X47" s="666"/>
      <c r="Y47" s="673"/>
      <c r="Z47" s="673"/>
    </row>
    <row r="48" spans="1:26" ht="9.65" customHeight="1" x14ac:dyDescent="0.3">
      <c r="A48" s="1804"/>
      <c r="B48" s="1784"/>
      <c r="C48" s="1745"/>
      <c r="D48" s="422" t="s">
        <v>273</v>
      </c>
      <c r="E48" s="98" t="s">
        <v>208</v>
      </c>
      <c r="F48" s="847"/>
      <c r="G48" s="1150"/>
      <c r="H48" s="1755"/>
      <c r="I48" s="666"/>
      <c r="J48" s="666"/>
      <c r="K48" s="666"/>
      <c r="L48" s="666"/>
      <c r="M48" s="666"/>
      <c r="N48" s="666"/>
      <c r="O48" s="667"/>
      <c r="P48" s="667"/>
      <c r="Q48" s="667"/>
      <c r="R48" s="667"/>
      <c r="S48" s="667"/>
      <c r="T48" s="668"/>
      <c r="U48" s="668"/>
      <c r="V48" s="668"/>
      <c r="W48" s="666"/>
      <c r="X48" s="666"/>
      <c r="Y48" s="673"/>
      <c r="Z48" s="673"/>
    </row>
    <row r="49" spans="1:26" ht="9.65" customHeight="1" x14ac:dyDescent="0.3">
      <c r="A49" s="1804"/>
      <c r="B49" s="1784"/>
      <c r="C49" s="1745"/>
      <c r="D49" s="422" t="s">
        <v>274</v>
      </c>
      <c r="E49" s="98" t="s">
        <v>209</v>
      </c>
      <c r="F49" s="431">
        <f>G49</f>
        <v>0</v>
      </c>
      <c r="G49" s="1150"/>
      <c r="H49" s="1755"/>
      <c r="I49" s="666"/>
      <c r="J49" s="666"/>
      <c r="K49" s="666"/>
      <c r="L49" s="666"/>
      <c r="M49" s="666"/>
      <c r="N49" s="666"/>
      <c r="O49" s="667"/>
      <c r="P49" s="667"/>
      <c r="Q49" s="667"/>
      <c r="R49" s="667"/>
      <c r="S49" s="667"/>
      <c r="T49" s="668"/>
      <c r="U49" s="668"/>
      <c r="V49" s="668"/>
      <c r="W49" s="666"/>
      <c r="X49" s="666"/>
      <c r="Y49" s="673"/>
      <c r="Z49" s="673"/>
    </row>
    <row r="50" spans="1:26" ht="9.65" customHeight="1" x14ac:dyDescent="0.3">
      <c r="A50" s="1804"/>
      <c r="B50" s="1784"/>
      <c r="C50" s="1745"/>
      <c r="D50" s="422" t="s">
        <v>275</v>
      </c>
      <c r="E50" s="98" t="s">
        <v>210</v>
      </c>
      <c r="F50" s="848"/>
      <c r="G50" s="1150"/>
      <c r="H50" s="1755"/>
      <c r="I50" s="666"/>
      <c r="J50" s="666"/>
      <c r="K50" s="666"/>
      <c r="L50" s="666"/>
      <c r="M50" s="666"/>
      <c r="N50" s="666"/>
      <c r="O50" s="667"/>
      <c r="P50" s="667"/>
      <c r="Q50" s="667"/>
      <c r="R50" s="667"/>
      <c r="S50" s="667"/>
      <c r="T50" s="668"/>
      <c r="U50" s="668"/>
      <c r="V50" s="668"/>
      <c r="W50" s="666"/>
      <c r="X50" s="666"/>
      <c r="Y50" s="673"/>
      <c r="Z50" s="673"/>
    </row>
    <row r="51" spans="1:26" ht="9.65" customHeight="1" x14ac:dyDescent="0.3">
      <c r="A51" s="1804"/>
      <c r="B51" s="1784"/>
      <c r="C51" s="1745"/>
      <c r="D51" s="432" t="s">
        <v>639</v>
      </c>
      <c r="E51" s="98" t="s">
        <v>635</v>
      </c>
      <c r="F51" s="1840">
        <f>SUM(G51:G53)</f>
        <v>0</v>
      </c>
      <c r="G51" s="1150"/>
      <c r="H51" s="1755"/>
      <c r="I51" s="666"/>
      <c r="J51" s="666"/>
      <c r="K51" s="666"/>
      <c r="L51" s="666"/>
      <c r="M51" s="666"/>
      <c r="N51" s="666"/>
      <c r="O51" s="667"/>
      <c r="P51" s="667"/>
      <c r="Q51" s="667"/>
      <c r="R51" s="667"/>
      <c r="S51" s="667"/>
      <c r="T51" s="668"/>
      <c r="U51" s="668"/>
      <c r="V51" s="668"/>
      <c r="W51" s="666"/>
      <c r="X51" s="666"/>
      <c r="Y51" s="673"/>
      <c r="Z51" s="673"/>
    </row>
    <row r="52" spans="1:26" ht="9.65" customHeight="1" x14ac:dyDescent="0.3">
      <c r="A52" s="1804"/>
      <c r="B52" s="1784"/>
      <c r="C52" s="1745"/>
      <c r="D52" s="432" t="s">
        <v>640</v>
      </c>
      <c r="E52" s="98" t="s">
        <v>636</v>
      </c>
      <c r="F52" s="1841"/>
      <c r="G52" s="1150"/>
      <c r="H52" s="1755"/>
      <c r="I52" s="666"/>
      <c r="J52" s="666"/>
      <c r="K52" s="666"/>
      <c r="L52" s="666"/>
      <c r="M52" s="666"/>
      <c r="N52" s="666"/>
      <c r="O52" s="667"/>
      <c r="P52" s="667"/>
      <c r="Q52" s="667"/>
      <c r="R52" s="667"/>
      <c r="S52" s="667"/>
      <c r="T52" s="668"/>
      <c r="U52" s="668"/>
      <c r="V52" s="668"/>
      <c r="W52" s="666"/>
      <c r="X52" s="666"/>
      <c r="Y52" s="673"/>
      <c r="Z52" s="673"/>
    </row>
    <row r="53" spans="1:26" ht="9.65" customHeight="1" x14ac:dyDescent="0.3">
      <c r="A53" s="1804"/>
      <c r="B53" s="1784"/>
      <c r="C53" s="1745"/>
      <c r="D53" s="420" t="s">
        <v>641</v>
      </c>
      <c r="E53" s="98" t="s">
        <v>637</v>
      </c>
      <c r="F53" s="1841"/>
      <c r="G53" s="1150"/>
      <c r="H53" s="1755"/>
      <c r="I53" s="666"/>
      <c r="J53" s="666"/>
      <c r="K53" s="666"/>
      <c r="L53" s="666"/>
      <c r="M53" s="666"/>
      <c r="N53" s="666"/>
      <c r="O53" s="667"/>
      <c r="P53" s="667"/>
      <c r="Q53" s="667"/>
      <c r="R53" s="667"/>
      <c r="S53" s="667"/>
      <c r="T53" s="668"/>
      <c r="U53" s="668"/>
      <c r="V53" s="668"/>
      <c r="W53" s="666"/>
      <c r="X53" s="666"/>
      <c r="Y53" s="673"/>
      <c r="Z53" s="673"/>
    </row>
    <row r="54" spans="1:26" ht="9.65" customHeight="1" x14ac:dyDescent="0.3">
      <c r="A54" s="1804"/>
      <c r="B54" s="1784"/>
      <c r="C54" s="1746"/>
      <c r="D54" s="422" t="s">
        <v>276</v>
      </c>
      <c r="E54" s="98" t="s">
        <v>211</v>
      </c>
      <c r="F54" s="847"/>
      <c r="G54" s="1150"/>
      <c r="H54" s="1755"/>
      <c r="I54" s="666"/>
      <c r="J54" s="666"/>
      <c r="K54" s="666"/>
      <c r="L54" s="666"/>
      <c r="M54" s="666"/>
      <c r="N54" s="666"/>
      <c r="O54" s="674"/>
      <c r="P54" s="674"/>
      <c r="Q54" s="674"/>
      <c r="R54" s="674"/>
      <c r="S54" s="674"/>
      <c r="T54" s="668"/>
      <c r="U54" s="668"/>
      <c r="V54" s="668"/>
      <c r="W54" s="666"/>
      <c r="X54" s="666"/>
      <c r="Y54" s="673"/>
      <c r="Z54" s="673"/>
    </row>
    <row r="55" spans="1:26" ht="11.9" customHeight="1" x14ac:dyDescent="0.3">
      <c r="A55" s="1804"/>
      <c r="B55" s="1784"/>
      <c r="C55" s="1744" t="s">
        <v>264</v>
      </c>
      <c r="D55" s="422" t="s">
        <v>277</v>
      </c>
      <c r="E55" s="98" t="s">
        <v>212</v>
      </c>
      <c r="F55" s="847"/>
      <c r="G55" s="1150"/>
      <c r="H55" s="1755">
        <f>SUM(G55:G58)</f>
        <v>0</v>
      </c>
      <c r="I55" s="666"/>
      <c r="J55" s="666"/>
      <c r="K55" s="666"/>
      <c r="L55" s="666"/>
      <c r="M55" s="666"/>
      <c r="N55" s="666"/>
      <c r="O55" s="667"/>
      <c r="P55" s="667"/>
      <c r="Q55" s="667"/>
      <c r="R55" s="667"/>
      <c r="S55" s="667"/>
      <c r="T55" s="668"/>
      <c r="U55" s="668"/>
      <c r="V55" s="668"/>
      <c r="W55" s="666"/>
      <c r="X55" s="666"/>
      <c r="Y55" s="673"/>
      <c r="Z55" s="673"/>
    </row>
    <row r="56" spans="1:26" ht="11.9" customHeight="1" x14ac:dyDescent="0.3">
      <c r="A56" s="1804"/>
      <c r="B56" s="1784"/>
      <c r="C56" s="1745"/>
      <c r="D56" s="422" t="s">
        <v>268</v>
      </c>
      <c r="E56" s="98" t="s">
        <v>213</v>
      </c>
      <c r="F56" s="848"/>
      <c r="G56" s="1150"/>
      <c r="H56" s="1755"/>
      <c r="I56" s="666"/>
      <c r="J56" s="666"/>
      <c r="K56" s="666"/>
      <c r="L56" s="666"/>
      <c r="M56" s="666"/>
      <c r="N56" s="666"/>
      <c r="O56" s="674"/>
      <c r="P56" s="674"/>
      <c r="Q56" s="674"/>
      <c r="R56" s="674"/>
      <c r="S56" s="674"/>
      <c r="T56" s="668"/>
      <c r="U56" s="668"/>
      <c r="V56" s="668"/>
      <c r="W56" s="666"/>
      <c r="X56" s="666"/>
      <c r="Y56" s="673"/>
      <c r="Z56" s="673"/>
    </row>
    <row r="57" spans="1:26" ht="11.9" customHeight="1" x14ac:dyDescent="0.3">
      <c r="A57" s="1804"/>
      <c r="B57" s="1784"/>
      <c r="C57" s="1745"/>
      <c r="D57" s="422" t="s">
        <v>280</v>
      </c>
      <c r="E57" s="98" t="s">
        <v>214</v>
      </c>
      <c r="F57" s="1782">
        <f>SUM(G57:G58)</f>
        <v>0</v>
      </c>
      <c r="G57" s="1150"/>
      <c r="H57" s="1755"/>
      <c r="I57" s="666"/>
      <c r="J57" s="666"/>
      <c r="K57" s="666"/>
      <c r="L57" s="666"/>
      <c r="M57" s="666"/>
      <c r="N57" s="666"/>
      <c r="O57" s="674"/>
      <c r="P57" s="674"/>
      <c r="Q57" s="674"/>
      <c r="R57" s="674"/>
      <c r="S57" s="674"/>
      <c r="T57" s="668"/>
      <c r="U57" s="668"/>
      <c r="V57" s="668"/>
      <c r="W57" s="666"/>
      <c r="X57" s="666"/>
      <c r="Y57" s="673"/>
      <c r="Z57" s="673"/>
    </row>
    <row r="58" spans="1:26" ht="11.9" customHeight="1" x14ac:dyDescent="0.3">
      <c r="A58" s="1804"/>
      <c r="B58" s="1784"/>
      <c r="C58" s="1746"/>
      <c r="D58" s="422" t="s">
        <v>281</v>
      </c>
      <c r="E58" s="98" t="s">
        <v>215</v>
      </c>
      <c r="F58" s="1782"/>
      <c r="G58" s="1150"/>
      <c r="H58" s="1756"/>
      <c r="I58" s="666"/>
      <c r="J58" s="666"/>
      <c r="K58" s="666"/>
      <c r="L58" s="666"/>
      <c r="M58" s="666"/>
      <c r="N58" s="666"/>
      <c r="O58" s="667"/>
      <c r="P58" s="667"/>
      <c r="Q58" s="667"/>
      <c r="R58" s="667"/>
      <c r="S58" s="667"/>
      <c r="T58" s="668"/>
      <c r="U58" s="668"/>
      <c r="V58" s="668"/>
      <c r="W58" s="666"/>
      <c r="X58" s="666"/>
      <c r="Y58" s="673"/>
      <c r="Z58" s="673"/>
    </row>
    <row r="59" spans="1:26" ht="11.9" customHeight="1" x14ac:dyDescent="0.3">
      <c r="A59" s="1804"/>
      <c r="B59" s="1784"/>
      <c r="C59" s="1744" t="s">
        <v>633</v>
      </c>
      <c r="D59" s="422" t="s">
        <v>623</v>
      </c>
      <c r="E59" s="255" t="s">
        <v>621</v>
      </c>
      <c r="F59" s="431">
        <f>G59</f>
        <v>0</v>
      </c>
      <c r="G59" s="1150"/>
      <c r="H59" s="1757">
        <f>SUM(G59:G60)</f>
        <v>0</v>
      </c>
      <c r="I59" s="666"/>
      <c r="J59" s="666"/>
      <c r="K59" s="666"/>
      <c r="L59" s="666"/>
      <c r="M59" s="666"/>
      <c r="N59" s="666"/>
      <c r="O59" s="674"/>
      <c r="P59" s="674"/>
      <c r="Q59" s="674"/>
      <c r="R59" s="674"/>
      <c r="S59" s="674"/>
      <c r="T59" s="668"/>
      <c r="U59" s="668"/>
      <c r="V59" s="668"/>
      <c r="W59" s="666"/>
      <c r="X59" s="666"/>
      <c r="Y59" s="673"/>
      <c r="Z59" s="673"/>
    </row>
    <row r="60" spans="1:26" ht="11.9" customHeight="1" x14ac:dyDescent="0.3">
      <c r="A60" s="1804"/>
      <c r="B60" s="1784"/>
      <c r="C60" s="1745"/>
      <c r="D60" s="422" t="s">
        <v>624</v>
      </c>
      <c r="E60" s="419" t="s">
        <v>622</v>
      </c>
      <c r="F60" s="431">
        <f>G60</f>
        <v>0</v>
      </c>
      <c r="G60" s="1150"/>
      <c r="H60" s="1755"/>
      <c r="I60" s="666"/>
      <c r="J60" s="666"/>
      <c r="K60" s="666"/>
      <c r="L60" s="666"/>
      <c r="M60" s="666"/>
      <c r="N60" s="666"/>
      <c r="O60" s="674"/>
      <c r="P60" s="674"/>
      <c r="Q60" s="674"/>
      <c r="R60" s="674"/>
      <c r="S60" s="674"/>
      <c r="T60" s="668"/>
      <c r="U60" s="668"/>
      <c r="V60" s="668"/>
      <c r="W60" s="666"/>
      <c r="X60" s="666"/>
      <c r="Y60" s="673"/>
      <c r="Z60" s="673"/>
    </row>
    <row r="61" spans="1:26" ht="6" customHeight="1" x14ac:dyDescent="0.3">
      <c r="A61" s="1804"/>
      <c r="B61" s="1784"/>
      <c r="C61" s="1745"/>
      <c r="D61" s="1763"/>
      <c r="E61" s="1764"/>
      <c r="F61" s="402"/>
      <c r="G61" s="402"/>
      <c r="H61" s="402"/>
      <c r="I61" s="402"/>
      <c r="J61" s="402"/>
      <c r="K61" s="402"/>
      <c r="L61" s="402"/>
      <c r="M61" s="402"/>
      <c r="N61" s="402"/>
      <c r="O61" s="402"/>
      <c r="P61" s="402"/>
      <c r="Q61" s="402"/>
      <c r="R61" s="402"/>
      <c r="S61" s="402"/>
      <c r="T61" s="402"/>
      <c r="U61" s="402"/>
      <c r="V61" s="402"/>
      <c r="W61" s="402"/>
      <c r="X61" s="402"/>
      <c r="Y61" s="402"/>
      <c r="Z61" s="403"/>
    </row>
    <row r="62" spans="1:26" s="25" customFormat="1" ht="7.75" customHeight="1" x14ac:dyDescent="0.3">
      <c r="A62" s="1804"/>
      <c r="B62" s="291"/>
      <c r="C62" s="1808"/>
      <c r="D62" s="1809"/>
      <c r="E62" s="1809"/>
      <c r="F62" s="1809"/>
      <c r="G62" s="1810"/>
      <c r="H62" s="358"/>
      <c r="I62" s="1835"/>
      <c r="J62" s="1836"/>
      <c r="K62" s="1836"/>
      <c r="L62" s="1836"/>
      <c r="M62" s="1836"/>
      <c r="N62" s="1836"/>
      <c r="O62" s="1836"/>
      <c r="P62" s="1836"/>
      <c r="Q62" s="1836"/>
      <c r="R62" s="1836"/>
      <c r="S62" s="1836"/>
      <c r="T62" s="1836"/>
      <c r="U62" s="1836"/>
      <c r="V62" s="1836"/>
      <c r="W62" s="1836"/>
      <c r="X62" s="1836"/>
      <c r="Y62" s="1837"/>
    </row>
    <row r="63" spans="1:26" ht="11.9" customHeight="1" x14ac:dyDescent="0.3">
      <c r="A63" s="1804"/>
      <c r="B63" s="842">
        <f>'0-Eingabewerte'!B101</f>
        <v>43</v>
      </c>
      <c r="C63" s="1824" t="str">
        <f>'0-Eingabewerte'!D101</f>
        <v>Angewandtes Ökobilanz-Verfahren:</v>
      </c>
      <c r="D63" s="1825"/>
      <c r="E63" s="1825"/>
      <c r="F63" s="1825"/>
      <c r="G63" s="1742" t="str">
        <f>'0-Eingabewerte'!F101</f>
        <v>gemäß QNG-Regeln</v>
      </c>
      <c r="H63" s="1742"/>
      <c r="I63" s="1742"/>
      <c r="J63" s="1742"/>
      <c r="K63" s="1742"/>
      <c r="L63" s="1742"/>
      <c r="M63" s="1742"/>
      <c r="N63" s="1816" t="s">
        <v>959</v>
      </c>
      <c r="O63" s="1816"/>
      <c r="P63" s="1816"/>
      <c r="Q63" s="1816"/>
      <c r="R63" s="1816"/>
      <c r="S63" s="1816"/>
      <c r="T63" s="1816"/>
      <c r="U63" s="1816"/>
      <c r="V63" s="1816"/>
      <c r="W63" s="1816"/>
      <c r="X63" s="1816"/>
      <c r="Y63" s="1816"/>
      <c r="Z63" s="1816"/>
    </row>
    <row r="64" spans="1:26" ht="7.75" customHeight="1" x14ac:dyDescent="0.3">
      <c r="A64" s="1804"/>
      <c r="B64" s="292"/>
      <c r="C64" s="293"/>
      <c r="D64" s="294"/>
      <c r="E64" s="294"/>
      <c r="F64" s="294"/>
      <c r="G64" s="295"/>
      <c r="H64" s="295"/>
      <c r="I64" s="295"/>
      <c r="J64" s="295"/>
      <c r="K64" s="295"/>
      <c r="L64" s="295"/>
      <c r="M64" s="295"/>
      <c r="N64" s="295"/>
      <c r="O64" s="295"/>
      <c r="P64" s="295"/>
      <c r="Q64" s="295"/>
      <c r="R64" s="295"/>
      <c r="S64" s="295"/>
      <c r="T64" s="295"/>
      <c r="U64" s="295"/>
      <c r="V64" s="295"/>
      <c r="W64" s="295"/>
      <c r="X64" s="295"/>
      <c r="Y64" s="295"/>
    </row>
    <row r="65" spans="1:26" ht="11.9" customHeight="1" x14ac:dyDescent="0.3">
      <c r="A65" s="1804"/>
      <c r="B65" s="1142">
        <f>'0-Eingabewerte'!B105</f>
        <v>44</v>
      </c>
      <c r="C65" s="1838" t="str">
        <f>'0-Eingabewerte'!D105</f>
        <v>Endenergiebedarf für das Gebäude (gemäß Energieausweis)*</v>
      </c>
      <c r="D65" s="1839"/>
      <c r="E65" s="1839"/>
      <c r="F65" s="1839"/>
      <c r="G65" s="401">
        <f>'0-Eingabewerte'!F105</f>
        <v>23.4</v>
      </c>
      <c r="H65" s="421"/>
      <c r="I65" s="421"/>
      <c r="J65" s="421"/>
      <c r="K65" s="421"/>
      <c r="L65" s="421"/>
      <c r="M65" s="421"/>
      <c r="N65" s="421"/>
      <c r="O65" s="421"/>
      <c r="P65" s="421"/>
      <c r="Q65" s="421"/>
      <c r="R65" s="421"/>
      <c r="S65" s="1842" t="str">
        <f>'0-Eingabewerte'!G105</f>
        <v>[kWh/m²  Energie-Bezugsfläche *Jahr]</v>
      </c>
      <c r="T65" s="1842"/>
      <c r="U65" s="1842"/>
      <c r="V65" s="1842"/>
      <c r="W65" s="1842"/>
      <c r="X65" s="1842"/>
      <c r="Y65" s="1842"/>
      <c r="Z65" s="1842"/>
    </row>
    <row r="66" spans="1:26" s="25" customFormat="1" ht="11.4" customHeight="1" x14ac:dyDescent="0.3">
      <c r="A66" s="1804"/>
      <c r="B66" s="649">
        <f>'0-Eingabewerte'!B106</f>
        <v>45</v>
      </c>
      <c r="C66" s="1818" t="str">
        <f>'0-Eingabewerte'!D106</f>
        <v>Energiequelle / Energieträger, für Heizung und Warmwasser*</v>
      </c>
      <c r="D66" s="1819"/>
      <c r="E66" s="1819"/>
      <c r="F66" s="1819"/>
      <c r="G66" s="1742" t="str">
        <f>'0-Eingabewerte'!F106</f>
        <v>z.B. Flüssig- bzw. Erdgas, Öl, Holz(-pellets), Strom, Fernwärme, Umweltwärme</v>
      </c>
      <c r="H66" s="1742"/>
      <c r="I66" s="1742"/>
      <c r="J66" s="1742"/>
      <c r="K66" s="1742"/>
      <c r="L66" s="1742"/>
      <c r="M66" s="1742"/>
      <c r="N66" s="1742"/>
      <c r="O66" s="1742"/>
      <c r="P66" s="1742"/>
      <c r="Q66" s="1742"/>
      <c r="R66" s="1742"/>
      <c r="S66" s="1742"/>
      <c r="T66" s="1742"/>
      <c r="U66" s="1742"/>
      <c r="V66" s="1742"/>
      <c r="W66" s="1742"/>
      <c r="X66" s="1742"/>
      <c r="Y66" s="1742"/>
      <c r="Z66" s="1743"/>
    </row>
    <row r="67" spans="1:26" ht="17.399999999999999" customHeight="1" x14ac:dyDescent="0.3">
      <c r="A67" s="446" t="s">
        <v>145</v>
      </c>
      <c r="B67" s="446"/>
      <c r="C67" s="446"/>
      <c r="D67" s="446"/>
      <c r="E67" s="446"/>
      <c r="F67" s="446"/>
      <c r="G67" s="446"/>
      <c r="H67" s="446"/>
      <c r="I67" s="446"/>
      <c r="J67" s="446"/>
      <c r="K67" s="446"/>
      <c r="L67" s="446"/>
      <c r="M67" s="446"/>
      <c r="N67" s="446"/>
      <c r="O67" s="446"/>
      <c r="P67" s="446"/>
      <c r="Q67" s="446"/>
      <c r="R67" s="446"/>
      <c r="S67" s="446"/>
      <c r="T67" s="446"/>
      <c r="U67" s="446"/>
      <c r="V67" s="446"/>
      <c r="W67" s="446"/>
      <c r="X67" s="446"/>
      <c r="Y67" s="1791"/>
      <c r="Z67" s="1791"/>
    </row>
    <row r="68" spans="1:26" ht="32.4" customHeight="1" x14ac:dyDescent="0.3">
      <c r="A68" s="1792"/>
      <c r="B68" s="1793"/>
      <c r="C68" s="1793"/>
      <c r="D68" s="1793"/>
      <c r="E68" s="1793"/>
      <c r="F68" s="1793"/>
      <c r="G68" s="1793"/>
      <c r="H68" s="1793"/>
      <c r="I68" s="1793"/>
      <c r="J68" s="1793"/>
      <c r="K68" s="1793"/>
      <c r="L68" s="1793"/>
      <c r="M68" s="1793"/>
      <c r="N68" s="1793"/>
      <c r="O68" s="1793"/>
      <c r="P68" s="1793"/>
      <c r="Q68" s="1793"/>
      <c r="R68" s="1793"/>
      <c r="S68" s="1793"/>
      <c r="T68" s="1793"/>
      <c r="U68" s="1793"/>
      <c r="V68" s="1793"/>
      <c r="W68" s="1793"/>
      <c r="X68" s="1793"/>
      <c r="Y68" s="1794"/>
    </row>
    <row r="69" spans="1:26" ht="14" customHeight="1" x14ac:dyDescent="0.3">
      <c r="A69" s="1795"/>
      <c r="B69" s="104"/>
      <c r="C69" s="230"/>
      <c r="D69" s="230"/>
      <c r="E69" s="105"/>
      <c r="F69" s="152"/>
      <c r="G69" s="153"/>
      <c r="H69" s="153"/>
      <c r="I69" s="153"/>
      <c r="J69" s="153"/>
      <c r="K69" s="153"/>
      <c r="L69" s="153"/>
      <c r="M69" s="153"/>
      <c r="N69" s="153"/>
      <c r="O69" s="153"/>
      <c r="P69" s="153"/>
      <c r="Q69" s="153"/>
      <c r="R69" s="153"/>
      <c r="S69" s="153"/>
      <c r="T69" s="153"/>
      <c r="U69" s="153"/>
      <c r="V69" s="153"/>
      <c r="W69" s="153"/>
      <c r="X69" s="154"/>
      <c r="Y69" s="155"/>
    </row>
    <row r="70" spans="1:26" ht="14.25" customHeight="1" x14ac:dyDescent="0.3">
      <c r="A70" s="1795"/>
      <c r="B70" s="108"/>
      <c r="C70" s="231"/>
      <c r="D70" s="231"/>
      <c r="E70" s="109"/>
      <c r="F70" s="1797"/>
      <c r="G70" s="1797"/>
      <c r="H70" s="1797"/>
      <c r="I70" s="1797"/>
      <c r="J70" s="1797"/>
      <c r="K70" s="1797"/>
      <c r="L70" s="1797"/>
      <c r="M70" s="1797"/>
      <c r="N70" s="1797"/>
      <c r="O70" s="1797"/>
      <c r="P70" s="1797"/>
      <c r="Q70" s="1797"/>
      <c r="R70" s="1797"/>
      <c r="S70" s="1797"/>
      <c r="T70" s="1797"/>
      <c r="U70" s="1797"/>
      <c r="V70" s="1797"/>
      <c r="W70" s="1797"/>
      <c r="X70" s="156"/>
      <c r="Y70" s="157"/>
    </row>
    <row r="71" spans="1:26" ht="21" customHeight="1" x14ac:dyDescent="0.3">
      <c r="A71" s="1795"/>
      <c r="B71" s="111"/>
      <c r="C71" s="113"/>
      <c r="D71" s="113"/>
      <c r="E71" s="1770"/>
      <c r="F71" s="1770"/>
      <c r="G71" s="1770"/>
      <c r="H71" s="1770"/>
      <c r="I71" s="1770"/>
      <c r="J71" s="1770"/>
      <c r="K71" s="1770"/>
      <c r="L71" s="1770"/>
      <c r="M71" s="1770"/>
      <c r="N71" s="1770"/>
      <c r="O71" s="1770"/>
      <c r="P71" s="1770"/>
      <c r="Q71" s="1770"/>
      <c r="R71" s="1770"/>
      <c r="S71" s="1770"/>
      <c r="T71" s="1770"/>
      <c r="U71" s="1770"/>
      <c r="V71" s="1770"/>
      <c r="W71" s="1770"/>
      <c r="X71" s="113"/>
      <c r="Y71" s="158"/>
    </row>
    <row r="72" spans="1:26" ht="15.75" customHeight="1" x14ac:dyDescent="0.3">
      <c r="A72" s="1795"/>
      <c r="B72" s="115"/>
      <c r="C72" s="232"/>
      <c r="D72" s="232"/>
      <c r="E72" s="116"/>
      <c r="F72" s="159"/>
      <c r="G72" s="118"/>
      <c r="H72" s="229"/>
      <c r="I72" s="229"/>
      <c r="J72" s="229"/>
      <c r="K72" s="229"/>
      <c r="L72" s="229"/>
      <c r="M72" s="229"/>
      <c r="N72" s="229"/>
      <c r="O72" s="229"/>
      <c r="P72" s="229"/>
      <c r="Q72" s="229"/>
      <c r="R72" s="229"/>
      <c r="S72" s="229"/>
      <c r="T72" s="229"/>
      <c r="U72" s="229"/>
      <c r="V72" s="229"/>
      <c r="W72" s="119"/>
      <c r="X72" s="160"/>
      <c r="Y72" s="121"/>
    </row>
    <row r="73" spans="1:26" ht="11.25" customHeight="1" x14ac:dyDescent="0.3">
      <c r="A73" s="1795"/>
      <c r="B73" s="122"/>
      <c r="C73" s="233"/>
      <c r="D73" s="233"/>
      <c r="E73" s="116"/>
      <c r="F73" s="159"/>
      <c r="G73" s="118"/>
      <c r="H73" s="216"/>
      <c r="I73" s="216"/>
      <c r="J73" s="216"/>
      <c r="K73" s="216"/>
      <c r="L73" s="216"/>
      <c r="M73" s="216"/>
      <c r="N73" s="216"/>
      <c r="O73" s="216"/>
      <c r="P73" s="216"/>
      <c r="Q73" s="216"/>
      <c r="R73" s="216"/>
      <c r="S73" s="216"/>
      <c r="T73" s="216"/>
      <c r="U73" s="216"/>
      <c r="V73" s="216"/>
      <c r="W73" s="161"/>
      <c r="X73" s="159"/>
      <c r="Y73" s="121"/>
    </row>
    <row r="74" spans="1:26" ht="13.5" customHeight="1" x14ac:dyDescent="0.3">
      <c r="A74" s="1795"/>
      <c r="B74" s="128"/>
      <c r="C74" s="234"/>
      <c r="D74" s="234"/>
      <c r="E74" s="129"/>
      <c r="F74" s="162"/>
      <c r="G74" s="124"/>
      <c r="H74" s="227"/>
      <c r="I74" s="227"/>
      <c r="J74" s="227"/>
      <c r="K74" s="227"/>
      <c r="L74" s="227"/>
      <c r="M74" s="227"/>
      <c r="N74" s="227"/>
      <c r="O74" s="227"/>
      <c r="P74" s="227"/>
      <c r="Q74" s="227"/>
      <c r="R74" s="227"/>
      <c r="S74" s="227"/>
      <c r="T74" s="227"/>
      <c r="U74" s="227"/>
      <c r="V74" s="227"/>
      <c r="W74" s="163"/>
      <c r="X74" s="162"/>
      <c r="Y74" s="164"/>
    </row>
    <row r="75" spans="1:26" ht="11.25" customHeight="1" x14ac:dyDescent="0.3">
      <c r="A75" s="1795"/>
      <c r="B75" s="131"/>
      <c r="C75" s="235"/>
      <c r="D75" s="235"/>
      <c r="E75" s="125"/>
      <c r="F75" s="165"/>
      <c r="G75" s="166"/>
      <c r="H75" s="218"/>
      <c r="I75" s="218"/>
      <c r="J75" s="218"/>
      <c r="K75" s="218"/>
      <c r="L75" s="218"/>
      <c r="M75" s="218"/>
      <c r="N75" s="218"/>
      <c r="O75" s="218"/>
      <c r="P75" s="218"/>
      <c r="Q75" s="218"/>
      <c r="R75" s="218"/>
      <c r="S75" s="218"/>
      <c r="T75" s="218"/>
      <c r="U75" s="218"/>
      <c r="V75" s="218"/>
      <c r="W75" s="137"/>
      <c r="X75" s="162"/>
      <c r="Y75" s="164"/>
    </row>
    <row r="76" spans="1:26" ht="12" customHeight="1" x14ac:dyDescent="0.3">
      <c r="A76" s="1795"/>
      <c r="B76" s="124"/>
      <c r="C76" s="236"/>
      <c r="D76" s="236"/>
      <c r="E76" s="132"/>
      <c r="F76" s="167"/>
      <c r="G76" s="136"/>
      <c r="H76" s="218"/>
      <c r="I76" s="218"/>
      <c r="J76" s="218"/>
      <c r="K76" s="218"/>
      <c r="L76" s="218"/>
      <c r="M76" s="218"/>
      <c r="N76" s="218"/>
      <c r="O76" s="218"/>
      <c r="P76" s="218"/>
      <c r="Q76" s="218"/>
      <c r="R76" s="218"/>
      <c r="S76" s="218"/>
      <c r="T76" s="218"/>
      <c r="U76" s="218"/>
      <c r="V76" s="218"/>
      <c r="W76" s="137"/>
      <c r="X76" s="162"/>
      <c r="Y76" s="164"/>
    </row>
    <row r="77" spans="1:26" s="57" customFormat="1" ht="10.5" customHeight="1" x14ac:dyDescent="0.3">
      <c r="A77" s="1795"/>
      <c r="B77" s="131"/>
      <c r="C77" s="235"/>
      <c r="D77" s="235"/>
      <c r="E77" s="125"/>
      <c r="F77" s="168"/>
      <c r="G77" s="134"/>
      <c r="H77" s="236"/>
      <c r="I77" s="236"/>
      <c r="J77" s="236"/>
      <c r="K77" s="236"/>
      <c r="L77" s="236"/>
      <c r="M77" s="236"/>
      <c r="N77" s="236"/>
      <c r="O77" s="236"/>
      <c r="P77" s="236"/>
      <c r="Q77" s="236"/>
      <c r="R77" s="236"/>
      <c r="S77" s="236"/>
      <c r="T77" s="236"/>
      <c r="U77" s="236"/>
      <c r="V77" s="236"/>
      <c r="W77" s="169"/>
      <c r="X77" s="1771"/>
      <c r="Y77" s="1771"/>
    </row>
    <row r="78" spans="1:26" s="57" customFormat="1" ht="9.75" customHeight="1" x14ac:dyDescent="0.3">
      <c r="A78" s="1795"/>
      <c r="B78" s="134"/>
      <c r="C78" s="236"/>
      <c r="D78" s="236"/>
      <c r="E78" s="132"/>
      <c r="F78" s="167"/>
      <c r="G78" s="136"/>
      <c r="H78" s="237"/>
      <c r="I78" s="237"/>
      <c r="J78" s="237"/>
      <c r="K78" s="237"/>
      <c r="L78" s="237"/>
      <c r="M78" s="237"/>
      <c r="N78" s="237"/>
      <c r="O78" s="237"/>
      <c r="P78" s="237"/>
      <c r="Q78" s="237"/>
      <c r="R78" s="237"/>
      <c r="S78" s="237"/>
      <c r="T78" s="237"/>
      <c r="U78" s="237"/>
      <c r="V78" s="237"/>
      <c r="W78" s="170"/>
      <c r="X78" s="1771"/>
      <c r="Y78" s="1771"/>
    </row>
    <row r="79" spans="1:26" s="57" customFormat="1" ht="19.5" customHeight="1" x14ac:dyDescent="0.3">
      <c r="A79" s="1795"/>
      <c r="B79" s="124"/>
      <c r="C79" s="236"/>
      <c r="D79" s="236"/>
      <c r="E79" s="132"/>
      <c r="F79" s="171"/>
      <c r="G79" s="136"/>
      <c r="H79" s="218"/>
      <c r="I79" s="218"/>
      <c r="J79" s="218"/>
      <c r="K79" s="218"/>
      <c r="L79" s="218"/>
      <c r="M79" s="218"/>
      <c r="N79" s="218"/>
      <c r="O79" s="218"/>
      <c r="P79" s="218"/>
      <c r="Q79" s="218"/>
      <c r="R79" s="218"/>
      <c r="S79" s="218"/>
      <c r="T79" s="218"/>
      <c r="U79" s="218"/>
      <c r="V79" s="218"/>
      <c r="W79" s="163"/>
      <c r="X79" s="1771"/>
      <c r="Y79" s="1771"/>
    </row>
    <row r="80" spans="1:26" s="57" customFormat="1" ht="15" customHeight="1" x14ac:dyDescent="0.3">
      <c r="A80" s="1796"/>
      <c r="B80" s="138"/>
      <c r="C80" s="238"/>
      <c r="D80" s="238"/>
      <c r="E80" s="116"/>
      <c r="F80" s="171"/>
      <c r="G80" s="139"/>
      <c r="H80" s="219"/>
      <c r="I80" s="219"/>
      <c r="J80" s="219"/>
      <c r="K80" s="219"/>
      <c r="L80" s="219"/>
      <c r="M80" s="219"/>
      <c r="N80" s="219"/>
      <c r="O80" s="219"/>
      <c r="P80" s="219"/>
      <c r="Q80" s="219"/>
      <c r="R80" s="219"/>
      <c r="S80" s="219"/>
      <c r="T80" s="219"/>
      <c r="U80" s="219"/>
      <c r="V80" s="219"/>
      <c r="W80" s="1772"/>
      <c r="X80" s="1773"/>
      <c r="Y80" s="1773"/>
    </row>
    <row r="81" spans="1:25" s="25" customFormat="1" ht="21" customHeight="1" x14ac:dyDescent="0.3">
      <c r="A81" s="1768"/>
      <c r="B81" s="142"/>
      <c r="C81" s="239"/>
      <c r="D81" s="239"/>
      <c r="E81" s="1770"/>
      <c r="F81" s="1770"/>
      <c r="G81" s="1770"/>
      <c r="H81" s="1770"/>
      <c r="I81" s="1770"/>
      <c r="J81" s="1770"/>
      <c r="K81" s="1770"/>
      <c r="L81" s="1770"/>
      <c r="M81" s="1770"/>
      <c r="N81" s="1770"/>
      <c r="O81" s="1770"/>
      <c r="P81" s="1770"/>
      <c r="Q81" s="1770"/>
      <c r="R81" s="1770"/>
      <c r="S81" s="1770"/>
      <c r="T81" s="1770"/>
      <c r="U81" s="1770"/>
      <c r="V81" s="1770"/>
      <c r="W81" s="1770"/>
      <c r="X81" s="1770"/>
      <c r="Y81" s="172"/>
    </row>
    <row r="82" spans="1:25" ht="12" customHeight="1" x14ac:dyDescent="0.3">
      <c r="A82" s="1769"/>
      <c r="B82" s="173"/>
      <c r="C82" s="216"/>
      <c r="D82" s="216"/>
      <c r="E82" s="174"/>
      <c r="F82" s="175"/>
      <c r="G82" s="176"/>
      <c r="H82" s="205"/>
      <c r="I82" s="205"/>
      <c r="J82" s="205"/>
      <c r="K82" s="205"/>
      <c r="L82" s="205"/>
      <c r="M82" s="205"/>
      <c r="N82" s="205"/>
      <c r="O82" s="205"/>
      <c r="P82" s="205"/>
      <c r="Q82" s="205"/>
      <c r="R82" s="205"/>
      <c r="S82" s="205"/>
      <c r="T82" s="205"/>
      <c r="U82" s="205"/>
      <c r="V82" s="205"/>
      <c r="W82" s="177"/>
      <c r="X82" s="177"/>
      <c r="Y82" s="178"/>
    </row>
    <row r="83" spans="1:25" ht="80.25" customHeight="1" x14ac:dyDescent="0.3">
      <c r="A83" s="1769"/>
      <c r="B83" s="173"/>
      <c r="C83" s="216"/>
      <c r="D83" s="216"/>
      <c r="E83" s="179"/>
      <c r="F83" s="180"/>
      <c r="G83" s="118"/>
      <c r="H83" s="217"/>
      <c r="I83" s="217"/>
      <c r="J83" s="217"/>
      <c r="K83" s="217"/>
      <c r="L83" s="217"/>
      <c r="M83" s="217"/>
      <c r="N83" s="217"/>
      <c r="O83" s="217"/>
      <c r="P83" s="217"/>
      <c r="Q83" s="217"/>
      <c r="R83" s="217"/>
      <c r="S83" s="217"/>
      <c r="T83" s="217"/>
      <c r="U83" s="217"/>
      <c r="V83" s="217"/>
      <c r="W83" s="181"/>
      <c r="X83" s="181"/>
      <c r="Y83" s="182"/>
    </row>
    <row r="84" spans="1:25" ht="21" customHeight="1" x14ac:dyDescent="0.3">
      <c r="A84" s="1769"/>
      <c r="B84" s="173"/>
      <c r="C84" s="217"/>
      <c r="D84" s="217"/>
      <c r="E84" s="129"/>
      <c r="F84" s="183"/>
      <c r="G84" s="139"/>
      <c r="H84" s="218"/>
      <c r="I84" s="218"/>
      <c r="J84" s="218"/>
      <c r="K84" s="218"/>
      <c r="L84" s="218"/>
      <c r="M84" s="218"/>
      <c r="N84" s="218"/>
      <c r="O84" s="218"/>
      <c r="P84" s="218"/>
      <c r="Q84" s="218"/>
      <c r="R84" s="218"/>
      <c r="S84" s="218"/>
      <c r="T84" s="218"/>
      <c r="U84" s="218"/>
      <c r="V84" s="218"/>
      <c r="W84" s="163"/>
      <c r="X84" s="170"/>
      <c r="Y84" s="184"/>
    </row>
    <row r="85" spans="1:25" ht="29.25" customHeight="1" x14ac:dyDescent="0.3">
      <c r="A85" s="1769"/>
      <c r="B85" s="173"/>
      <c r="C85" s="217"/>
      <c r="D85" s="217"/>
      <c r="E85" s="129"/>
      <c r="F85" s="162"/>
      <c r="G85" s="176"/>
      <c r="H85" s="219"/>
      <c r="I85" s="219"/>
      <c r="J85" s="219"/>
      <c r="K85" s="219"/>
      <c r="L85" s="219"/>
      <c r="M85" s="219"/>
      <c r="N85" s="219"/>
      <c r="O85" s="219"/>
      <c r="P85" s="219"/>
      <c r="Q85" s="219"/>
      <c r="R85" s="219"/>
      <c r="S85" s="219"/>
      <c r="T85" s="219"/>
      <c r="U85" s="219"/>
      <c r="V85" s="219"/>
      <c r="W85" s="185"/>
      <c r="X85" s="186"/>
      <c r="Y85" s="187"/>
    </row>
    <row r="86" spans="1:25" s="25" customFormat="1" ht="21" customHeight="1" x14ac:dyDescent="0.3">
      <c r="A86" s="1769"/>
      <c r="B86" s="173"/>
      <c r="C86" s="149"/>
      <c r="D86" s="149"/>
      <c r="E86" s="112"/>
      <c r="F86" s="112"/>
      <c r="G86" s="112"/>
      <c r="H86" s="112"/>
      <c r="I86" s="112"/>
      <c r="J86" s="112"/>
      <c r="K86" s="112"/>
      <c r="L86" s="112"/>
      <c r="M86" s="112"/>
      <c r="N86" s="112"/>
      <c r="O86" s="112"/>
      <c r="P86" s="112"/>
      <c r="Q86" s="112"/>
      <c r="R86" s="112"/>
      <c r="S86" s="112"/>
      <c r="T86" s="112"/>
      <c r="U86" s="112"/>
      <c r="V86" s="112"/>
      <c r="W86" s="112"/>
      <c r="X86" s="112"/>
      <c r="Y86" s="188"/>
    </row>
    <row r="87" spans="1:25" ht="55.5" customHeight="1" x14ac:dyDescent="0.3">
      <c r="A87" s="1769"/>
      <c r="B87" s="173"/>
      <c r="C87" s="216"/>
      <c r="D87" s="216"/>
      <c r="E87" s="119"/>
      <c r="F87" s="120"/>
      <c r="G87" s="189"/>
      <c r="H87" s="189"/>
      <c r="I87" s="189"/>
      <c r="J87" s="189"/>
      <c r="K87" s="189"/>
      <c r="L87" s="189"/>
      <c r="M87" s="189"/>
      <c r="N87" s="189"/>
      <c r="O87" s="189"/>
      <c r="P87" s="189"/>
      <c r="Q87" s="189"/>
      <c r="R87" s="189"/>
      <c r="S87" s="189"/>
      <c r="T87" s="189"/>
      <c r="U87" s="189"/>
      <c r="V87" s="189"/>
      <c r="W87" s="159"/>
      <c r="X87" s="159"/>
      <c r="Y87" s="190"/>
    </row>
    <row r="88" spans="1:25" ht="54" customHeight="1" x14ac:dyDescent="0.3">
      <c r="A88" s="1769"/>
      <c r="B88" s="173"/>
      <c r="C88" s="216"/>
      <c r="D88" s="216"/>
      <c r="E88" s="137"/>
      <c r="F88" s="129"/>
      <c r="G88" s="189"/>
      <c r="H88" s="189"/>
      <c r="I88" s="189"/>
      <c r="J88" s="189"/>
      <c r="K88" s="189"/>
      <c r="L88" s="189"/>
      <c r="M88" s="189"/>
      <c r="N88" s="189"/>
      <c r="O88" s="189"/>
      <c r="P88" s="189"/>
      <c r="Q88" s="189"/>
      <c r="R88" s="189"/>
      <c r="S88" s="189"/>
      <c r="T88" s="189"/>
      <c r="U88" s="189"/>
      <c r="V88" s="189"/>
      <c r="W88" s="162"/>
      <c r="X88" s="162"/>
      <c r="Y88" s="182"/>
    </row>
    <row r="89" spans="1:25" ht="14.25" customHeight="1" x14ac:dyDescent="0.3">
      <c r="A89" s="1769"/>
      <c r="B89" s="173"/>
      <c r="C89" s="220"/>
      <c r="D89" s="220"/>
      <c r="E89" s="191"/>
      <c r="F89" s="192"/>
      <c r="G89" s="193"/>
      <c r="H89" s="193"/>
      <c r="I89" s="193"/>
      <c r="J89" s="193"/>
      <c r="K89" s="193"/>
      <c r="L89" s="193"/>
      <c r="M89" s="193"/>
      <c r="N89" s="193"/>
      <c r="O89" s="193"/>
      <c r="P89" s="193"/>
      <c r="Q89" s="193"/>
      <c r="R89" s="193"/>
      <c r="S89" s="193"/>
      <c r="T89" s="193"/>
      <c r="U89" s="193"/>
      <c r="V89" s="193"/>
      <c r="W89" s="194"/>
      <c r="X89" s="194"/>
      <c r="Y89" s="194"/>
    </row>
    <row r="90" spans="1:25" s="25" customFormat="1" ht="19.5" customHeight="1" x14ac:dyDescent="0.3">
      <c r="A90" s="1769"/>
      <c r="B90" s="173"/>
      <c r="C90" s="149"/>
      <c r="D90" s="149"/>
      <c r="E90" s="112"/>
      <c r="F90" s="112"/>
      <c r="G90" s="112"/>
      <c r="H90" s="112"/>
      <c r="I90" s="112"/>
      <c r="J90" s="112"/>
      <c r="K90" s="112"/>
      <c r="L90" s="112"/>
      <c r="M90" s="112"/>
      <c r="N90" s="112"/>
      <c r="O90" s="112"/>
      <c r="P90" s="112"/>
      <c r="Q90" s="112"/>
      <c r="R90" s="112"/>
      <c r="S90" s="112"/>
      <c r="T90" s="112"/>
      <c r="U90" s="112"/>
      <c r="V90" s="112"/>
      <c r="W90" s="112"/>
      <c r="X90" s="112"/>
      <c r="Y90" s="158"/>
    </row>
    <row r="91" spans="1:25" ht="13.5" customHeight="1" x14ac:dyDescent="0.3">
      <c r="A91" s="1769"/>
      <c r="B91" s="173"/>
      <c r="C91" s="217"/>
      <c r="D91" s="217"/>
      <c r="E91" s="195"/>
      <c r="F91" s="129"/>
      <c r="G91" s="189"/>
      <c r="H91" s="189"/>
      <c r="I91" s="189"/>
      <c r="J91" s="189"/>
      <c r="K91" s="189"/>
      <c r="L91" s="189"/>
      <c r="M91" s="189"/>
      <c r="N91" s="189"/>
      <c r="O91" s="189"/>
      <c r="P91" s="189"/>
      <c r="Q91" s="189"/>
      <c r="R91" s="189"/>
      <c r="S91" s="189"/>
      <c r="T91" s="189"/>
      <c r="U91" s="189"/>
      <c r="V91" s="189"/>
      <c r="W91" s="196"/>
      <c r="X91" s="197"/>
      <c r="Y91" s="182"/>
    </row>
    <row r="92" spans="1:25" ht="12.75" customHeight="1" x14ac:dyDescent="0.3">
      <c r="A92" s="1769"/>
      <c r="B92" s="173"/>
      <c r="C92" s="217"/>
      <c r="D92" s="217"/>
      <c r="E92" s="195"/>
      <c r="F92" s="129"/>
      <c r="G92" s="189"/>
      <c r="H92" s="189"/>
      <c r="I92" s="189"/>
      <c r="J92" s="189"/>
      <c r="K92" s="189"/>
      <c r="L92" s="189"/>
      <c r="M92" s="189"/>
      <c r="N92" s="189"/>
      <c r="O92" s="189"/>
      <c r="P92" s="189"/>
      <c r="Q92" s="189"/>
      <c r="R92" s="189"/>
      <c r="S92" s="189"/>
      <c r="T92" s="189"/>
      <c r="U92" s="189"/>
      <c r="V92" s="189"/>
      <c r="W92" s="196"/>
      <c r="X92" s="197"/>
      <c r="Y92" s="182"/>
    </row>
    <row r="93" spans="1:25" ht="9" customHeight="1" x14ac:dyDescent="0.3">
      <c r="A93" s="1769"/>
      <c r="B93" s="173"/>
      <c r="C93" s="217"/>
      <c r="D93" s="217"/>
      <c r="E93" s="198"/>
      <c r="F93" s="116"/>
      <c r="G93" s="199"/>
      <c r="H93" s="199"/>
      <c r="I93" s="199"/>
      <c r="J93" s="199"/>
      <c r="K93" s="199"/>
      <c r="L93" s="199"/>
      <c r="M93" s="199"/>
      <c r="N93" s="199"/>
      <c r="O93" s="199"/>
      <c r="P93" s="199"/>
      <c r="Q93" s="199"/>
      <c r="R93" s="199"/>
      <c r="S93" s="199"/>
      <c r="T93" s="199"/>
      <c r="U93" s="199"/>
      <c r="V93" s="199"/>
      <c r="W93" s="200"/>
      <c r="X93" s="201"/>
      <c r="Y93" s="202"/>
    </row>
    <row r="94" spans="1:25" ht="11.25" customHeight="1" x14ac:dyDescent="0.3">
      <c r="A94" s="1769"/>
      <c r="B94" s="173"/>
      <c r="C94" s="217"/>
      <c r="D94" s="217"/>
      <c r="E94" s="221"/>
      <c r="F94" s="125"/>
      <c r="G94" s="222"/>
      <c r="H94" s="222"/>
      <c r="I94" s="222"/>
      <c r="J94" s="222"/>
      <c r="K94" s="222"/>
      <c r="L94" s="222"/>
      <c r="M94" s="222"/>
      <c r="N94" s="222"/>
      <c r="O94" s="222"/>
      <c r="P94" s="222"/>
      <c r="Q94" s="222"/>
      <c r="R94" s="222"/>
      <c r="S94" s="222"/>
      <c r="T94" s="222"/>
      <c r="U94" s="222"/>
      <c r="V94" s="222"/>
      <c r="W94" s="223"/>
      <c r="X94" s="224"/>
      <c r="Y94" s="225"/>
    </row>
    <row r="95" spans="1:25" ht="15.75" customHeight="1" x14ac:dyDescent="0.3">
      <c r="A95" s="1769"/>
      <c r="B95" s="173"/>
      <c r="C95" s="217"/>
      <c r="D95" s="217"/>
      <c r="E95" s="198"/>
      <c r="F95" s="116"/>
      <c r="G95" s="199"/>
      <c r="H95" s="199"/>
      <c r="I95" s="199"/>
      <c r="J95" s="199"/>
      <c r="K95" s="199"/>
      <c r="L95" s="199"/>
      <c r="M95" s="199"/>
      <c r="N95" s="199"/>
      <c r="O95" s="199"/>
      <c r="P95" s="199"/>
      <c r="Q95" s="199"/>
      <c r="R95" s="199"/>
      <c r="S95" s="199"/>
      <c r="T95" s="199"/>
      <c r="U95" s="199"/>
      <c r="V95" s="199"/>
      <c r="W95" s="226"/>
      <c r="X95" s="201"/>
      <c r="Y95" s="190"/>
    </row>
    <row r="96" spans="1:25" s="25" customFormat="1" ht="19.5" customHeight="1" x14ac:dyDescent="0.3">
      <c r="A96" s="1769"/>
      <c r="B96" s="173"/>
      <c r="C96" s="149"/>
      <c r="D96" s="149"/>
      <c r="E96" s="112"/>
      <c r="F96" s="112"/>
      <c r="G96" s="112"/>
      <c r="H96" s="112"/>
      <c r="I96" s="112"/>
      <c r="J96" s="112"/>
      <c r="K96" s="112"/>
      <c r="L96" s="112"/>
      <c r="M96" s="112"/>
      <c r="N96" s="112"/>
      <c r="O96" s="112"/>
      <c r="P96" s="112"/>
      <c r="Q96" s="112"/>
      <c r="R96" s="112"/>
      <c r="S96" s="112"/>
      <c r="T96" s="112"/>
      <c r="U96" s="112"/>
      <c r="V96" s="112"/>
      <c r="W96" s="112"/>
      <c r="X96" s="112"/>
      <c r="Y96" s="158"/>
    </row>
    <row r="97" spans="1:25" ht="32" customHeight="1" x14ac:dyDescent="0.3">
      <c r="A97" s="1769"/>
      <c r="B97" s="173"/>
      <c r="C97" s="216"/>
      <c r="D97" s="216"/>
      <c r="E97" s="203"/>
      <c r="F97" s="204"/>
      <c r="G97" s="205"/>
      <c r="H97" s="205"/>
      <c r="I97" s="205"/>
      <c r="J97" s="205"/>
      <c r="K97" s="205"/>
      <c r="L97" s="205"/>
      <c r="M97" s="205"/>
      <c r="N97" s="205"/>
      <c r="O97" s="205"/>
      <c r="P97" s="205"/>
      <c r="Q97" s="205"/>
      <c r="R97" s="205"/>
      <c r="S97" s="205"/>
      <c r="T97" s="205"/>
      <c r="U97" s="205"/>
      <c r="V97" s="205"/>
      <c r="W97" s="177"/>
      <c r="X97" s="206"/>
      <c r="Y97" s="206"/>
    </row>
    <row r="98" spans="1:25" ht="27" customHeight="1" x14ac:dyDescent="0.3">
      <c r="A98" s="1769"/>
      <c r="B98" s="173"/>
      <c r="C98" s="216"/>
      <c r="D98" s="216"/>
      <c r="E98" s="137"/>
      <c r="F98" s="207"/>
      <c r="G98" s="208"/>
      <c r="H98" s="208"/>
      <c r="I98" s="208"/>
      <c r="J98" s="208"/>
      <c r="K98" s="208"/>
      <c r="L98" s="208"/>
      <c r="M98" s="208"/>
      <c r="N98" s="208"/>
      <c r="O98" s="208"/>
      <c r="P98" s="208"/>
      <c r="Q98" s="208"/>
      <c r="R98" s="208"/>
      <c r="S98" s="208"/>
      <c r="T98" s="208"/>
      <c r="U98" s="208"/>
      <c r="V98" s="208"/>
      <c r="W98" s="209"/>
      <c r="X98" s="207"/>
      <c r="Y98" s="135"/>
    </row>
    <row r="99" spans="1:25" ht="19.5" customHeight="1" x14ac:dyDescent="0.3">
      <c r="A99" s="1769"/>
      <c r="B99" s="173"/>
      <c r="C99" s="220"/>
      <c r="D99" s="220"/>
      <c r="E99" s="140"/>
      <c r="F99" s="141"/>
      <c r="G99" s="141"/>
      <c r="H99" s="116"/>
      <c r="I99" s="116"/>
      <c r="J99" s="116"/>
      <c r="K99" s="116"/>
      <c r="L99" s="116"/>
      <c r="M99" s="116"/>
      <c r="N99" s="116"/>
      <c r="O99" s="116"/>
      <c r="P99" s="116"/>
      <c r="Q99" s="116"/>
      <c r="R99" s="116"/>
      <c r="S99" s="116"/>
      <c r="T99" s="116"/>
      <c r="U99" s="116"/>
      <c r="V99" s="116"/>
      <c r="W99" s="123"/>
      <c r="X99" s="194"/>
      <c r="Y99" s="194"/>
    </row>
    <row r="100" spans="1:25" s="25" customFormat="1" ht="18" customHeight="1" x14ac:dyDescent="0.3">
      <c r="A100" s="1769"/>
      <c r="B100" s="173"/>
      <c r="C100" s="149"/>
      <c r="D100" s="149"/>
      <c r="E100" s="112"/>
      <c r="F100" s="112"/>
      <c r="G100" s="112"/>
      <c r="H100" s="112"/>
      <c r="I100" s="112"/>
      <c r="J100" s="112"/>
      <c r="K100" s="112"/>
      <c r="L100" s="112"/>
      <c r="M100" s="112"/>
      <c r="N100" s="112"/>
      <c r="O100" s="112"/>
      <c r="P100" s="112"/>
      <c r="Q100" s="112"/>
      <c r="R100" s="112"/>
      <c r="S100" s="112"/>
      <c r="T100" s="112"/>
      <c r="U100" s="112"/>
      <c r="V100" s="112"/>
      <c r="W100" s="112"/>
      <c r="X100" s="112"/>
      <c r="Y100" s="150"/>
    </row>
    <row r="101" spans="1:25" ht="15.75" customHeight="1" x14ac:dyDescent="0.3">
      <c r="A101" s="1769"/>
      <c r="B101" s="210"/>
      <c r="C101" s="216"/>
      <c r="D101" s="216"/>
      <c r="E101" s="130"/>
      <c r="F101" s="116"/>
      <c r="G101" s="160"/>
      <c r="H101" s="160"/>
      <c r="I101" s="160"/>
      <c r="J101" s="160"/>
      <c r="K101" s="160"/>
      <c r="L101" s="160"/>
      <c r="M101" s="160"/>
      <c r="N101" s="160"/>
      <c r="O101" s="160"/>
      <c r="P101" s="160"/>
      <c r="Q101" s="160"/>
      <c r="R101" s="160"/>
      <c r="S101" s="160"/>
      <c r="T101" s="160"/>
      <c r="U101" s="160"/>
      <c r="V101" s="160"/>
      <c r="W101" s="160"/>
      <c r="X101" s="160"/>
      <c r="Y101" s="150"/>
    </row>
    <row r="102" spans="1:25" ht="11.25" customHeight="1" x14ac:dyDescent="0.3">
      <c r="A102" s="1769"/>
      <c r="B102" s="211"/>
      <c r="C102" s="227"/>
      <c r="D102" s="227"/>
      <c r="E102" s="137"/>
      <c r="F102" s="129"/>
      <c r="G102" s="162"/>
      <c r="H102" s="162"/>
      <c r="I102" s="162"/>
      <c r="J102" s="162"/>
      <c r="K102" s="162"/>
      <c r="L102" s="162"/>
      <c r="M102" s="162"/>
      <c r="N102" s="162"/>
      <c r="O102" s="162"/>
      <c r="P102" s="162"/>
      <c r="Q102" s="162"/>
      <c r="R102" s="162"/>
      <c r="S102" s="162"/>
      <c r="T102" s="162"/>
      <c r="U102" s="162"/>
      <c r="V102" s="162"/>
      <c r="W102" s="162"/>
      <c r="X102" s="162"/>
      <c r="Y102" s="150"/>
    </row>
    <row r="103" spans="1:25" ht="15" customHeight="1" x14ac:dyDescent="0.3">
      <c r="A103" s="1769"/>
      <c r="B103" s="210"/>
      <c r="C103" s="216"/>
      <c r="D103" s="216"/>
      <c r="E103" s="130"/>
      <c r="F103" s="116"/>
      <c r="G103" s="159"/>
      <c r="H103" s="159"/>
      <c r="I103" s="159"/>
      <c r="J103" s="159"/>
      <c r="K103" s="159"/>
      <c r="L103" s="159"/>
      <c r="M103" s="159"/>
      <c r="N103" s="159"/>
      <c r="O103" s="159"/>
      <c r="P103" s="159"/>
      <c r="Q103" s="159"/>
      <c r="R103" s="159"/>
      <c r="S103" s="159"/>
      <c r="T103" s="159"/>
      <c r="U103" s="159"/>
      <c r="V103" s="159"/>
      <c r="W103" s="159"/>
      <c r="X103" s="159"/>
      <c r="Y103" s="150"/>
    </row>
    <row r="104" spans="1:25" ht="12.65" customHeight="1" x14ac:dyDescent="0.3">
      <c r="A104" s="1769"/>
      <c r="B104" s="212"/>
      <c r="C104" s="228"/>
      <c r="D104" s="228"/>
      <c r="E104" s="213"/>
      <c r="F104" s="213"/>
      <c r="G104" s="214"/>
      <c r="H104" s="214"/>
      <c r="I104" s="214"/>
      <c r="J104" s="214"/>
      <c r="K104" s="214"/>
      <c r="L104" s="214"/>
      <c r="M104" s="214"/>
      <c r="N104" s="214"/>
      <c r="O104" s="214"/>
      <c r="P104" s="214"/>
      <c r="Q104" s="214"/>
      <c r="R104" s="214"/>
      <c r="S104" s="214"/>
      <c r="T104" s="214"/>
      <c r="U104" s="214"/>
      <c r="V104" s="214"/>
      <c r="W104" s="214"/>
      <c r="X104" s="214"/>
      <c r="Y104" s="150"/>
    </row>
    <row r="105" spans="1:25" ht="20.25" customHeight="1" x14ac:dyDescent="0.3">
      <c r="A105" s="15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row>
    <row r="106" spans="1:25" ht="23" customHeight="1" x14ac:dyDescent="0.3">
      <c r="B106" s="45"/>
      <c r="C106" s="45"/>
      <c r="D106" s="45"/>
    </row>
    <row r="107" spans="1:25" x14ac:dyDescent="0.3">
      <c r="B107" s="45"/>
      <c r="C107" s="45"/>
      <c r="D107" s="45"/>
    </row>
    <row r="108" spans="1:25" x14ac:dyDescent="0.3">
      <c r="B108" s="45"/>
      <c r="C108" s="45"/>
      <c r="D108" s="45"/>
    </row>
    <row r="109" spans="1:25" x14ac:dyDescent="0.3">
      <c r="B109" s="45"/>
      <c r="C109" s="45"/>
      <c r="D109" s="45"/>
    </row>
    <row r="110" spans="1:25" x14ac:dyDescent="0.3">
      <c r="B110" s="45"/>
      <c r="C110" s="45"/>
      <c r="D110" s="45"/>
    </row>
    <row r="111" spans="1:25" x14ac:dyDescent="0.3">
      <c r="B111" s="45"/>
      <c r="C111" s="45"/>
      <c r="D111" s="45"/>
    </row>
    <row r="112" spans="1:25" x14ac:dyDescent="0.3">
      <c r="B112" s="45"/>
      <c r="C112" s="45"/>
      <c r="D112" s="45"/>
    </row>
    <row r="113" spans="2:4" x14ac:dyDescent="0.3">
      <c r="B113" s="45"/>
      <c r="C113" s="45"/>
      <c r="D113" s="45"/>
    </row>
    <row r="114" spans="2:4" x14ac:dyDescent="0.3">
      <c r="B114" s="45"/>
      <c r="C114" s="45"/>
      <c r="D114" s="45"/>
    </row>
    <row r="115" spans="2:4" x14ac:dyDescent="0.3">
      <c r="B115" s="45"/>
      <c r="C115" s="45"/>
      <c r="D115" s="45"/>
    </row>
    <row r="116" spans="2:4" x14ac:dyDescent="0.3">
      <c r="B116" s="45"/>
      <c r="C116" s="45"/>
      <c r="D116" s="45"/>
    </row>
    <row r="117" spans="2:4" x14ac:dyDescent="0.3">
      <c r="B117" s="45"/>
      <c r="C117" s="45"/>
      <c r="D117" s="45"/>
    </row>
    <row r="118" spans="2:4" x14ac:dyDescent="0.3">
      <c r="B118" s="45"/>
      <c r="C118" s="45"/>
      <c r="D118" s="45"/>
    </row>
    <row r="119" spans="2:4" x14ac:dyDescent="0.3">
      <c r="B119" s="45"/>
      <c r="C119" s="45"/>
      <c r="D119" s="45"/>
    </row>
    <row r="120" spans="2:4" x14ac:dyDescent="0.3">
      <c r="B120" s="45"/>
      <c r="C120" s="45"/>
      <c r="D120" s="45"/>
    </row>
    <row r="121" spans="2:4" x14ac:dyDescent="0.3">
      <c r="B121" s="45"/>
      <c r="C121" s="45"/>
      <c r="D121" s="45"/>
    </row>
    <row r="122" spans="2:4" x14ac:dyDescent="0.3">
      <c r="B122" s="45"/>
      <c r="C122" s="45"/>
      <c r="D122" s="45"/>
    </row>
    <row r="123" spans="2:4" x14ac:dyDescent="0.3">
      <c r="B123" s="45"/>
      <c r="C123" s="45"/>
      <c r="D123" s="45"/>
    </row>
    <row r="124" spans="2:4" x14ac:dyDescent="0.3">
      <c r="B124" s="45"/>
      <c r="C124" s="45"/>
      <c r="D124" s="45"/>
    </row>
    <row r="125" spans="2:4" x14ac:dyDescent="0.3">
      <c r="B125" s="45"/>
      <c r="C125" s="45"/>
      <c r="D125" s="45"/>
    </row>
    <row r="126" spans="2:4" x14ac:dyDescent="0.3">
      <c r="B126" s="45"/>
      <c r="C126" s="45"/>
      <c r="D126" s="45"/>
    </row>
    <row r="127" spans="2:4" x14ac:dyDescent="0.3">
      <c r="B127" s="45"/>
      <c r="C127" s="45"/>
      <c r="D127" s="45"/>
    </row>
    <row r="128" spans="2:4" x14ac:dyDescent="0.3">
      <c r="B128" s="45"/>
      <c r="C128" s="45"/>
      <c r="D128" s="45"/>
    </row>
    <row r="129" spans="2:4" x14ac:dyDescent="0.3">
      <c r="B129" s="45"/>
      <c r="C129" s="45"/>
      <c r="D129" s="45"/>
    </row>
    <row r="130" spans="2:4" x14ac:dyDescent="0.3">
      <c r="B130" s="45"/>
      <c r="C130" s="45"/>
      <c r="D130" s="45"/>
    </row>
    <row r="131" spans="2:4" x14ac:dyDescent="0.3">
      <c r="B131" s="45"/>
      <c r="C131" s="45"/>
      <c r="D131" s="45"/>
    </row>
    <row r="132" spans="2:4" x14ac:dyDescent="0.3">
      <c r="B132" s="45"/>
      <c r="C132" s="45"/>
      <c r="D132" s="45"/>
    </row>
    <row r="133" spans="2:4" x14ac:dyDescent="0.3">
      <c r="B133" s="45"/>
      <c r="C133" s="45"/>
      <c r="D133" s="45"/>
    </row>
    <row r="134" spans="2:4" x14ac:dyDescent="0.3">
      <c r="B134" s="45"/>
      <c r="C134" s="45"/>
      <c r="D134" s="45"/>
    </row>
    <row r="135" spans="2:4" x14ac:dyDescent="0.3">
      <c r="B135" s="45"/>
      <c r="C135" s="45"/>
      <c r="D135" s="45"/>
    </row>
    <row r="136" spans="2:4" x14ac:dyDescent="0.3">
      <c r="B136" s="45"/>
      <c r="C136" s="45"/>
      <c r="D136" s="45"/>
    </row>
    <row r="137" spans="2:4" x14ac:dyDescent="0.3">
      <c r="B137" s="45"/>
      <c r="C137" s="45"/>
      <c r="D137" s="45"/>
    </row>
    <row r="138" spans="2:4" x14ac:dyDescent="0.3">
      <c r="B138" s="45"/>
      <c r="C138" s="45"/>
      <c r="D138" s="45"/>
    </row>
    <row r="139" spans="2:4" x14ac:dyDescent="0.3">
      <c r="B139" s="45"/>
      <c r="C139" s="45"/>
      <c r="D139" s="45"/>
    </row>
    <row r="140" spans="2:4" x14ac:dyDescent="0.3">
      <c r="B140" s="45"/>
      <c r="C140" s="45"/>
      <c r="D140" s="45"/>
    </row>
    <row r="141" spans="2:4" x14ac:dyDescent="0.3">
      <c r="B141" s="45"/>
      <c r="C141" s="45"/>
      <c r="D141" s="45"/>
    </row>
    <row r="142" spans="2:4" x14ac:dyDescent="0.3">
      <c r="B142" s="45"/>
      <c r="C142" s="45"/>
      <c r="D142" s="45"/>
    </row>
    <row r="143" spans="2:4" x14ac:dyDescent="0.3">
      <c r="B143" s="45"/>
      <c r="C143" s="45"/>
      <c r="D143" s="45"/>
    </row>
    <row r="144" spans="2:4" x14ac:dyDescent="0.3">
      <c r="B144" s="45"/>
      <c r="C144" s="45"/>
      <c r="D144" s="45"/>
    </row>
    <row r="145" spans="2:4" x14ac:dyDescent="0.3">
      <c r="B145" s="45"/>
      <c r="C145" s="45"/>
      <c r="D145" s="45"/>
    </row>
    <row r="146" spans="2:4" x14ac:dyDescent="0.3">
      <c r="B146" s="45"/>
      <c r="C146" s="45"/>
      <c r="D146" s="45"/>
    </row>
    <row r="147" spans="2:4" x14ac:dyDescent="0.3">
      <c r="B147" s="45"/>
      <c r="C147" s="45"/>
      <c r="D147" s="45"/>
    </row>
    <row r="148" spans="2:4" x14ac:dyDescent="0.3">
      <c r="B148" s="45"/>
      <c r="C148" s="45"/>
      <c r="D148" s="45"/>
    </row>
    <row r="149" spans="2:4" x14ac:dyDescent="0.3">
      <c r="B149" s="45"/>
      <c r="C149" s="45"/>
      <c r="D149" s="45"/>
    </row>
    <row r="150" spans="2:4" x14ac:dyDescent="0.3">
      <c r="B150" s="45"/>
      <c r="C150" s="45"/>
      <c r="D150" s="45"/>
    </row>
    <row r="151" spans="2:4" x14ac:dyDescent="0.3">
      <c r="B151" s="45"/>
      <c r="C151" s="45"/>
      <c r="D151" s="45"/>
    </row>
    <row r="152" spans="2:4" x14ac:dyDescent="0.3">
      <c r="B152" s="45"/>
      <c r="C152" s="45"/>
      <c r="D152" s="45"/>
    </row>
    <row r="153" spans="2:4" x14ac:dyDescent="0.3">
      <c r="B153" s="45"/>
      <c r="C153" s="45"/>
      <c r="D153" s="45"/>
    </row>
    <row r="154" spans="2:4" x14ac:dyDescent="0.3">
      <c r="B154" s="45"/>
      <c r="C154" s="45"/>
      <c r="D154" s="45"/>
    </row>
    <row r="155" spans="2:4" x14ac:dyDescent="0.3">
      <c r="B155" s="45"/>
      <c r="C155" s="45"/>
      <c r="D155" s="45"/>
    </row>
    <row r="156" spans="2:4" x14ac:dyDescent="0.3">
      <c r="B156" s="45"/>
      <c r="C156" s="45"/>
      <c r="D156" s="45"/>
    </row>
    <row r="157" spans="2:4" x14ac:dyDescent="0.3">
      <c r="B157" s="45"/>
      <c r="C157" s="45"/>
      <c r="D157" s="45"/>
    </row>
    <row r="158" spans="2:4" x14ac:dyDescent="0.3">
      <c r="B158" s="45"/>
      <c r="C158" s="45"/>
      <c r="D158" s="45"/>
    </row>
    <row r="159" spans="2:4" x14ac:dyDescent="0.3">
      <c r="B159" s="45"/>
      <c r="C159" s="45"/>
      <c r="D159" s="45"/>
    </row>
    <row r="160" spans="2:4" x14ac:dyDescent="0.3">
      <c r="B160" s="45"/>
      <c r="C160" s="45"/>
      <c r="D160" s="45"/>
    </row>
    <row r="161" spans="2:4" x14ac:dyDescent="0.3">
      <c r="B161" s="45"/>
      <c r="C161" s="45"/>
      <c r="D161" s="45"/>
    </row>
    <row r="162" spans="2:4" x14ac:dyDescent="0.3">
      <c r="B162" s="45"/>
      <c r="C162" s="45"/>
      <c r="D162" s="45"/>
    </row>
    <row r="163" spans="2:4" x14ac:dyDescent="0.3">
      <c r="B163" s="45"/>
      <c r="C163" s="45"/>
      <c r="D163" s="45"/>
    </row>
    <row r="164" spans="2:4" x14ac:dyDescent="0.3">
      <c r="B164" s="45"/>
      <c r="C164" s="45"/>
      <c r="D164" s="45"/>
    </row>
    <row r="165" spans="2:4" x14ac:dyDescent="0.3">
      <c r="B165" s="45"/>
      <c r="C165" s="45"/>
      <c r="D165" s="45"/>
    </row>
    <row r="166" spans="2:4" x14ac:dyDescent="0.3">
      <c r="B166" s="45"/>
      <c r="C166" s="45"/>
      <c r="D166" s="45"/>
    </row>
    <row r="167" spans="2:4" x14ac:dyDescent="0.3">
      <c r="B167" s="45"/>
      <c r="C167" s="45"/>
      <c r="D167" s="45"/>
    </row>
    <row r="168" spans="2:4" x14ac:dyDescent="0.3">
      <c r="B168" s="45"/>
      <c r="C168" s="45"/>
      <c r="D168" s="45"/>
    </row>
    <row r="169" spans="2:4" x14ac:dyDescent="0.3">
      <c r="B169" s="45"/>
      <c r="C169" s="45"/>
      <c r="D169" s="45"/>
    </row>
    <row r="170" spans="2:4" x14ac:dyDescent="0.3">
      <c r="B170" s="45"/>
      <c r="C170" s="45"/>
      <c r="D170" s="45"/>
    </row>
    <row r="171" spans="2:4" x14ac:dyDescent="0.3">
      <c r="B171" s="45"/>
      <c r="C171" s="45"/>
      <c r="D171" s="45"/>
    </row>
    <row r="172" spans="2:4" x14ac:dyDescent="0.3">
      <c r="B172" s="45"/>
      <c r="C172" s="45"/>
      <c r="D172" s="45"/>
    </row>
    <row r="173" spans="2:4" x14ac:dyDescent="0.3">
      <c r="B173" s="45"/>
      <c r="C173" s="45"/>
      <c r="D173" s="45"/>
    </row>
    <row r="174" spans="2:4" x14ac:dyDescent="0.3">
      <c r="B174" s="45"/>
      <c r="C174" s="45"/>
      <c r="D174" s="45"/>
    </row>
    <row r="175" spans="2:4" x14ac:dyDescent="0.3">
      <c r="B175" s="45"/>
      <c r="C175" s="45"/>
      <c r="D175" s="45"/>
    </row>
    <row r="176" spans="2:4" x14ac:dyDescent="0.3">
      <c r="B176" s="45"/>
      <c r="C176" s="45"/>
      <c r="D176" s="45"/>
    </row>
    <row r="177" spans="2:4" x14ac:dyDescent="0.3">
      <c r="B177" s="45"/>
      <c r="C177" s="45"/>
      <c r="D177" s="45"/>
    </row>
    <row r="178" spans="2:4" x14ac:dyDescent="0.3">
      <c r="B178" s="45"/>
      <c r="C178" s="45"/>
      <c r="D178" s="45"/>
    </row>
    <row r="179" spans="2:4" x14ac:dyDescent="0.3">
      <c r="B179" s="45"/>
      <c r="C179" s="45"/>
      <c r="D179" s="45"/>
    </row>
    <row r="180" spans="2:4" x14ac:dyDescent="0.3">
      <c r="B180" s="45"/>
      <c r="C180" s="45"/>
      <c r="D180" s="45"/>
    </row>
    <row r="181" spans="2:4" x14ac:dyDescent="0.3">
      <c r="B181" s="45"/>
      <c r="C181" s="45"/>
      <c r="D181" s="45"/>
    </row>
    <row r="182" spans="2:4" x14ac:dyDescent="0.3">
      <c r="B182" s="45"/>
      <c r="C182" s="45"/>
      <c r="D182" s="45"/>
    </row>
    <row r="183" spans="2:4" x14ac:dyDescent="0.3">
      <c r="B183" s="45"/>
      <c r="C183" s="45"/>
      <c r="D183" s="45"/>
    </row>
    <row r="184" spans="2:4" x14ac:dyDescent="0.3">
      <c r="B184" s="45"/>
      <c r="C184" s="45"/>
      <c r="D184" s="45"/>
    </row>
    <row r="185" spans="2:4" x14ac:dyDescent="0.3">
      <c r="B185" s="45"/>
      <c r="C185" s="45"/>
      <c r="D185" s="45"/>
    </row>
    <row r="186" spans="2:4" x14ac:dyDescent="0.3">
      <c r="B186" s="45"/>
      <c r="C186" s="45"/>
      <c r="D186" s="45"/>
    </row>
    <row r="187" spans="2:4" x14ac:dyDescent="0.3">
      <c r="B187" s="45"/>
      <c r="C187" s="45"/>
      <c r="D187" s="45"/>
    </row>
    <row r="188" spans="2:4" x14ac:dyDescent="0.3">
      <c r="B188" s="45"/>
      <c r="C188" s="45"/>
      <c r="D188" s="45"/>
    </row>
    <row r="189" spans="2:4" x14ac:dyDescent="0.3">
      <c r="B189" s="45"/>
      <c r="C189" s="45"/>
      <c r="D189" s="45"/>
    </row>
    <row r="190" spans="2:4" x14ac:dyDescent="0.3">
      <c r="B190" s="45"/>
      <c r="C190" s="45"/>
      <c r="D190" s="45"/>
    </row>
    <row r="191" spans="2:4" x14ac:dyDescent="0.3">
      <c r="B191" s="45"/>
      <c r="C191" s="45"/>
      <c r="D191" s="45"/>
    </row>
    <row r="192" spans="2:4" x14ac:dyDescent="0.3">
      <c r="B192" s="45"/>
      <c r="C192" s="45"/>
      <c r="D192" s="45"/>
    </row>
    <row r="193" spans="2:4" x14ac:dyDescent="0.3">
      <c r="B193" s="45"/>
      <c r="C193" s="45"/>
      <c r="D193" s="45"/>
    </row>
    <row r="194" spans="2:4" x14ac:dyDescent="0.3">
      <c r="B194" s="45"/>
      <c r="C194" s="45"/>
      <c r="D194" s="45"/>
    </row>
    <row r="195" spans="2:4" x14ac:dyDescent="0.3">
      <c r="B195" s="45"/>
      <c r="C195" s="45"/>
      <c r="D195" s="45"/>
    </row>
    <row r="196" spans="2:4" x14ac:dyDescent="0.3">
      <c r="B196" s="45"/>
      <c r="C196" s="45"/>
      <c r="D196" s="45"/>
    </row>
    <row r="197" spans="2:4" x14ac:dyDescent="0.3">
      <c r="B197" s="45"/>
      <c r="C197" s="45"/>
      <c r="D197" s="45"/>
    </row>
    <row r="198" spans="2:4" x14ac:dyDescent="0.3">
      <c r="B198" s="45"/>
      <c r="C198" s="45"/>
      <c r="D198" s="45"/>
    </row>
    <row r="199" spans="2:4" x14ac:dyDescent="0.3">
      <c r="B199" s="45"/>
      <c r="C199" s="45"/>
      <c r="D199" s="45"/>
    </row>
    <row r="200" spans="2:4" x14ac:dyDescent="0.3">
      <c r="B200" s="45"/>
      <c r="C200" s="45"/>
      <c r="D200" s="45"/>
    </row>
    <row r="201" spans="2:4" x14ac:dyDescent="0.3">
      <c r="B201" s="45"/>
      <c r="C201" s="45"/>
      <c r="D201" s="45"/>
    </row>
    <row r="202" spans="2:4" x14ac:dyDescent="0.3">
      <c r="B202" s="45"/>
      <c r="C202" s="45"/>
      <c r="D202" s="45"/>
    </row>
    <row r="203" spans="2:4" x14ac:dyDescent="0.3">
      <c r="B203" s="45"/>
      <c r="C203" s="45"/>
      <c r="D203" s="45"/>
    </row>
    <row r="204" spans="2:4" x14ac:dyDescent="0.3">
      <c r="B204" s="45"/>
      <c r="C204" s="45"/>
      <c r="D204" s="45"/>
    </row>
    <row r="205" spans="2:4" x14ac:dyDescent="0.3">
      <c r="B205" s="45"/>
      <c r="C205" s="45"/>
      <c r="D205" s="45"/>
    </row>
    <row r="206" spans="2:4" x14ac:dyDescent="0.3">
      <c r="B206" s="45"/>
      <c r="C206" s="45"/>
      <c r="D206" s="45"/>
    </row>
    <row r="207" spans="2:4" x14ac:dyDescent="0.3">
      <c r="B207" s="45"/>
      <c r="C207" s="45"/>
      <c r="D207" s="45"/>
    </row>
    <row r="208" spans="2:4" x14ac:dyDescent="0.3">
      <c r="B208" s="45"/>
      <c r="C208" s="45"/>
      <c r="D208" s="45"/>
    </row>
    <row r="209" spans="2:4" x14ac:dyDescent="0.3">
      <c r="B209" s="45"/>
      <c r="C209" s="45"/>
      <c r="D209" s="45"/>
    </row>
    <row r="210" spans="2:4" x14ac:dyDescent="0.3">
      <c r="B210" s="45"/>
      <c r="C210" s="45"/>
      <c r="D210" s="45"/>
    </row>
    <row r="211" spans="2:4" x14ac:dyDescent="0.3">
      <c r="B211" s="45"/>
      <c r="C211" s="45"/>
      <c r="D211" s="45"/>
    </row>
    <row r="212" spans="2:4" x14ac:dyDescent="0.3">
      <c r="B212" s="45"/>
      <c r="C212" s="45"/>
      <c r="D212" s="45"/>
    </row>
    <row r="213" spans="2:4" x14ac:dyDescent="0.3">
      <c r="B213" s="45"/>
      <c r="C213" s="45"/>
      <c r="D213" s="45"/>
    </row>
    <row r="214" spans="2:4" x14ac:dyDescent="0.3">
      <c r="B214" s="45"/>
      <c r="C214" s="45"/>
      <c r="D214" s="45"/>
    </row>
    <row r="215" spans="2:4" x14ac:dyDescent="0.3">
      <c r="B215" s="45"/>
      <c r="C215" s="45"/>
      <c r="D215" s="45"/>
    </row>
    <row r="216" spans="2:4" x14ac:dyDescent="0.3">
      <c r="B216" s="45"/>
      <c r="C216" s="45"/>
      <c r="D216" s="45"/>
    </row>
    <row r="217" spans="2:4" x14ac:dyDescent="0.3">
      <c r="B217" s="45"/>
      <c r="C217" s="45"/>
      <c r="D217" s="45"/>
    </row>
    <row r="218" spans="2:4" x14ac:dyDescent="0.3">
      <c r="B218" s="45"/>
      <c r="C218" s="45"/>
      <c r="D218" s="45"/>
    </row>
    <row r="219" spans="2:4" x14ac:dyDescent="0.3">
      <c r="B219" s="45"/>
      <c r="C219" s="45"/>
      <c r="D219" s="45"/>
    </row>
    <row r="220" spans="2:4" x14ac:dyDescent="0.3">
      <c r="B220" s="45"/>
      <c r="C220" s="45"/>
      <c r="D220" s="45"/>
    </row>
    <row r="221" spans="2:4" x14ac:dyDescent="0.3">
      <c r="B221" s="46"/>
    </row>
  </sheetData>
  <sheetProtection algorithmName="SHA-512" hashValue="ccpbjekvtqQyZiwy2RSur65ouub+ncCSEWNIJxhRdFPn9ifMsNSh3446/UxZ6uq87ekwypnlXeskvJIEujY0Lg==" saltValue="gvNN8okvJHiiojY84/mi/w==" spinCount="100000" sheet="1" formatCells="0" formatColumns="0" formatRows="0" insertColumns="0" insertRows="0" insertHyperlinks="0" deleteColumns="0" deleteRows="0" selectLockedCells="1" sort="0" autoFilter="0" pivotTables="0"/>
  <mergeCells count="112">
    <mergeCell ref="F16:F18"/>
    <mergeCell ref="T2:X2"/>
    <mergeCell ref="Z2:Z3"/>
    <mergeCell ref="B3:C3"/>
    <mergeCell ref="T3:X3"/>
    <mergeCell ref="E5:F5"/>
    <mergeCell ref="C30:C33"/>
    <mergeCell ref="I13:W13"/>
    <mergeCell ref="C19:C20"/>
    <mergeCell ref="W6:W12"/>
    <mergeCell ref="D2:S2"/>
    <mergeCell ref="D3:S3"/>
    <mergeCell ref="T14:V15"/>
    <mergeCell ref="C14:C15"/>
    <mergeCell ref="F14:F15"/>
    <mergeCell ref="O15:S15"/>
    <mergeCell ref="I14:S14"/>
    <mergeCell ref="W14:X15"/>
    <mergeCell ref="Y14:Y15"/>
    <mergeCell ref="I62:Y62"/>
    <mergeCell ref="C65:F65"/>
    <mergeCell ref="C46:C54"/>
    <mergeCell ref="H46:H54"/>
    <mergeCell ref="F51:F53"/>
    <mergeCell ref="F57:F58"/>
    <mergeCell ref="D61:E61"/>
    <mergeCell ref="S65:Z65"/>
    <mergeCell ref="C59:C61"/>
    <mergeCell ref="H55:H58"/>
    <mergeCell ref="D1:X1"/>
    <mergeCell ref="T5:V5"/>
    <mergeCell ref="W5:X5"/>
    <mergeCell ref="Y5:Z6"/>
    <mergeCell ref="X6:X12"/>
    <mergeCell ref="C4:Y4"/>
    <mergeCell ref="Y1:Z1"/>
    <mergeCell ref="I6:I12"/>
    <mergeCell ref="U6:U12"/>
    <mergeCell ref="V6:V12"/>
    <mergeCell ref="B2:C2"/>
    <mergeCell ref="E71:W71"/>
    <mergeCell ref="A68:Y68"/>
    <mergeCell ref="A69:A80"/>
    <mergeCell ref="F70:W70"/>
    <mergeCell ref="E39:E40"/>
    <mergeCell ref="J39:N39"/>
    <mergeCell ref="O39:S39"/>
    <mergeCell ref="T39:W39"/>
    <mergeCell ref="A2:A66"/>
    <mergeCell ref="O5:S5"/>
    <mergeCell ref="C62:G62"/>
    <mergeCell ref="E11:F11"/>
    <mergeCell ref="C21:C29"/>
    <mergeCell ref="I5:N5"/>
    <mergeCell ref="C16:C18"/>
    <mergeCell ref="C34:C36"/>
    <mergeCell ref="N63:Z63"/>
    <mergeCell ref="I38:W38"/>
    <mergeCell ref="C38:F38"/>
    <mergeCell ref="C66:F66"/>
    <mergeCell ref="C41:C43"/>
    <mergeCell ref="C39:D40"/>
    <mergeCell ref="C44:C45"/>
    <mergeCell ref="C63:F63"/>
    <mergeCell ref="A81:A104"/>
    <mergeCell ref="E81:X81"/>
    <mergeCell ref="X79:Y79"/>
    <mergeCell ref="W80:Y80"/>
    <mergeCell ref="X77:Y78"/>
    <mergeCell ref="O6:O12"/>
    <mergeCell ref="P6:P12"/>
    <mergeCell ref="Q6:Q12"/>
    <mergeCell ref="R6:R12"/>
    <mergeCell ref="S6:S12"/>
    <mergeCell ref="J6:J12"/>
    <mergeCell ref="K6:K12"/>
    <mergeCell ref="L6:L12"/>
    <mergeCell ref="M6:M12"/>
    <mergeCell ref="N6:N12"/>
    <mergeCell ref="T6:T12"/>
    <mergeCell ref="E6:F6"/>
    <mergeCell ref="F41:F43"/>
    <mergeCell ref="B42:B61"/>
    <mergeCell ref="B18:B36"/>
    <mergeCell ref="G14:H14"/>
    <mergeCell ref="D14:E15"/>
    <mergeCell ref="Y67:Z67"/>
    <mergeCell ref="H59:H60"/>
    <mergeCell ref="G66:Z66"/>
    <mergeCell ref="C55:C58"/>
    <mergeCell ref="Z39:Z40"/>
    <mergeCell ref="Y39:Y40"/>
    <mergeCell ref="C7:F8"/>
    <mergeCell ref="B7:B8"/>
    <mergeCell ref="G7:G8"/>
    <mergeCell ref="B9:B10"/>
    <mergeCell ref="C9:F10"/>
    <mergeCell ref="G9:G10"/>
    <mergeCell ref="H30:H33"/>
    <mergeCell ref="H34:H35"/>
    <mergeCell ref="G63:M63"/>
    <mergeCell ref="I15:N15"/>
    <mergeCell ref="E12:F12"/>
    <mergeCell ref="D36:E36"/>
    <mergeCell ref="F32:F33"/>
    <mergeCell ref="F26:F28"/>
    <mergeCell ref="H16:H18"/>
    <mergeCell ref="H19:H20"/>
    <mergeCell ref="H21:H29"/>
    <mergeCell ref="B16:B17"/>
    <mergeCell ref="H41:H43"/>
    <mergeCell ref="H44:H45"/>
  </mergeCells>
  <conditionalFormatting sqref="D1">
    <cfRule type="iconSet" priority="1">
      <iconSet iconSet="5Quarters" showValue="0">
        <cfvo type="percent" val="0"/>
        <cfvo type="num" val="0.75"/>
        <cfvo type="num" val="1.5"/>
        <cfvo type="num" val="2.25"/>
        <cfvo type="num" val="2.75"/>
      </iconSet>
    </cfRule>
  </conditionalFormatting>
  <dataValidations disablePrompts="1" count="2">
    <dataValidation type="list" allowBlank="1" showInputMessage="1" showErrorMessage="1" sqref="X77" xr:uid="{523F3853-F934-4E79-8296-CE39469623C7}">
      <formula1>#REF!</formula1>
    </dataValidation>
    <dataValidation type="list" allowBlank="1" showInputMessage="1" showErrorMessage="1" sqref="F75" xr:uid="{4C66824B-4DC5-42E5-80BA-45E49977DEB4}">
      <formula1>#REF!</formula1>
    </dataValidation>
  </dataValidations>
  <pageMargins left="0.47244094488188981" right="0.52873563218390807" top="0.47244094488188981" bottom="0.53385416666666663" header="0.31496062992125984" footer="0.31496062992125984"/>
  <pageSetup paperSize="9" orientation="portrait" r:id="rId1"/>
  <headerFooter>
    <oddHeader xml:space="preserve">&amp;L&amp;"-,Fett" </oddHeader>
    <oddFooter>&amp;L&amp;"Arial,Standard"&amp;8&amp;K01+021Version 1.0 / März 2023 / Copyright: DGNB &amp;C&amp;"Arial,Standard"&amp;8&amp;K01+021Blatt 3</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18</vt:i4>
      </vt:variant>
    </vt:vector>
  </HeadingPairs>
  <TitlesOfParts>
    <vt:vector size="38" baseType="lpstr">
      <vt:lpstr>Start</vt:lpstr>
      <vt:lpstr>0-Eingabewerte</vt:lpstr>
      <vt:lpstr>0-Quoten</vt:lpstr>
      <vt:lpstr>1-GRP-vollständig (2)</vt:lpstr>
      <vt:lpstr>1-GRP-vollständig</vt:lpstr>
      <vt:lpstr>1-GRP-reduziert</vt:lpstr>
      <vt:lpstr>2-GRP-reduziert-alt</vt:lpstr>
      <vt:lpstr>2-Materialität</vt:lpstr>
      <vt:lpstr>3-Umweltwirkung</vt:lpstr>
      <vt:lpstr>4-Flexibilität</vt:lpstr>
      <vt:lpstr>5-Zirkularität</vt:lpstr>
      <vt:lpstr>6-Dokumentation</vt:lpstr>
      <vt:lpstr>7-Zusätzliches</vt:lpstr>
      <vt:lpstr>A1-Drop-Down</vt:lpstr>
      <vt:lpstr>A2-DQI</vt:lpstr>
      <vt:lpstr>A3-Standardauswahl</vt:lpstr>
      <vt:lpstr>1_vollständig_Sun</vt:lpstr>
      <vt:lpstr>1_vollständig_Balken</vt:lpstr>
      <vt:lpstr>1-2_1_vollständig_Pie</vt:lpstr>
      <vt:lpstr>1-2_2_vollständig_Pie</vt:lpstr>
      <vt:lpstr>'0-Eingabewerte'!Druckbereich</vt:lpstr>
      <vt:lpstr>'0-Quoten'!Druckbereich</vt:lpstr>
      <vt:lpstr>'1_vollständig_Balken'!Druckbereich</vt:lpstr>
      <vt:lpstr>'1_vollständig_Sun'!Druckbereich</vt:lpstr>
      <vt:lpstr>'1-2_1_vollständig_Pie'!Druckbereich</vt:lpstr>
      <vt:lpstr>'1-2_2_vollständig_Pie'!Druckbereich</vt:lpstr>
      <vt:lpstr>'1-GRP-reduziert'!Druckbereich</vt:lpstr>
      <vt:lpstr>'1-GRP-vollständig'!Druckbereich</vt:lpstr>
      <vt:lpstr>'1-GRP-vollständig (2)'!Druckbereich</vt:lpstr>
      <vt:lpstr>'2-GRP-reduziert-alt'!Druckbereich</vt:lpstr>
      <vt:lpstr>'2-Materialität'!Druckbereich</vt:lpstr>
      <vt:lpstr>'3-Umweltwirkung'!Druckbereich</vt:lpstr>
      <vt:lpstr>'4-Flexibilität'!Druckbereich</vt:lpstr>
      <vt:lpstr>'5-Zirkularität'!Druckbereich</vt:lpstr>
      <vt:lpstr>'6-Dokumentation'!Druckbereich</vt:lpstr>
      <vt:lpstr>'7-Zusätzliches'!Druckbereich</vt:lpstr>
      <vt:lpstr>'A2-DQI'!Druckbereich</vt:lpstr>
      <vt:lpstr>Start!Druckbereich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Braune</dc:creator>
  <cp:lastModifiedBy>Isabell Wellstein</cp:lastModifiedBy>
  <cp:lastPrinted>2023-03-08T13:10:28Z</cp:lastPrinted>
  <dcterms:created xsi:type="dcterms:W3CDTF">2022-05-17T07:55:49Z</dcterms:created>
  <dcterms:modified xsi:type="dcterms:W3CDTF">2023-03-08T13:10:42Z</dcterms:modified>
</cp:coreProperties>
</file>